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ГПЗ_СГЭС 2018 изменения\"/>
    </mc:Choice>
  </mc:AlternateContent>
  <bookViews>
    <workbookView xWindow="360" yWindow="270" windowWidth="14940" windowHeight="9150" firstSheet="1" activeTab="1"/>
  </bookViews>
  <sheets>
    <sheet name="Позиции плана закупки 2018" sheetId="1" r:id="rId1"/>
    <sheet name="Позиции плана закупки 2018 СМП" sheetId="7" r:id="rId2"/>
    <sheet name="изм. 22_09.07.2018" sheetId="2" r:id="rId3"/>
  </sheets>
  <definedNames>
    <definedName name="_xlnm._FilterDatabase" localSheetId="2" hidden="1">'изм. 22_09.07.2018'!$D$1:$D$9</definedName>
    <definedName name="_xlnm._FilterDatabase" localSheetId="0" hidden="1">'Позиции плана закупки 2018'!$A$22:$W$297</definedName>
    <definedName name="_xlnm._FilterDatabase" localSheetId="1" hidden="1">'Позиции плана закупки 2018 СМП'!$A$22:$W$259</definedName>
    <definedName name="_xlnm.Print_Area" localSheetId="0">'Позиции плана закупки 2018'!$A$1:$W$302</definedName>
    <definedName name="_xlnm.Print_Area" localSheetId="1">'Позиции плана закупки 2018 СМП'!$A$1:$W$274</definedName>
  </definedNames>
  <calcPr calcId="152511"/>
</workbook>
</file>

<file path=xl/calcChain.xml><?xml version="1.0" encoding="utf-8"?>
<calcChain xmlns="http://schemas.openxmlformats.org/spreadsheetml/2006/main">
  <c r="F17" i="2" l="1"/>
  <c r="F13" i="2" l="1"/>
  <c r="F289" i="1"/>
  <c r="F18" i="2" l="1"/>
  <c r="F294" i="1"/>
  <c r="F293" i="1"/>
  <c r="F288" i="1" l="1"/>
  <c r="F290" i="1"/>
  <c r="F12" i="2"/>
  <c r="F14" i="2"/>
  <c r="F16" i="2" l="1"/>
  <c r="F15" i="2"/>
  <c r="F11" i="2"/>
  <c r="F10" i="2"/>
  <c r="F292" i="1"/>
  <c r="F291" i="1"/>
  <c r="F287" i="1"/>
  <c r="F286" i="1"/>
</calcChain>
</file>

<file path=xl/sharedStrings.xml><?xml version="1.0" encoding="utf-8"?>
<sst xmlns="http://schemas.openxmlformats.org/spreadsheetml/2006/main" count="9680" uniqueCount="700">
  <si>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</si>
  <si>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</si>
  <si>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</si>
  <si>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</si>
  <si>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</si>
  <si>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</si>
  <si>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</si>
  <si>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</si>
  <si>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</si>
  <si>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</si>
  <si>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</si>
  <si>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</si>
  <si>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</si>
  <si>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</si>
  <si>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</si>
  <si>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</si>
  <si>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</si>
  <si>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</si>
  <si>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</si>
  <si>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</si>
  <si>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</si>
  <si>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</si>
  <si>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</si>
  <si>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</si>
  <si>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</si>
  <si>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</si>
  <si>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</si>
  <si>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</si>
  <si>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</si>
  <si>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</si>
  <si>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</si>
  <si>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</si>
  <si>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</si>
  <si>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</si>
  <si>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</si>
  <si>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</si>
  <si>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</si>
  <si>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</si>
  <si>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</si>
  <si>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</si>
  <si>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</si>
  <si>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</si>
  <si>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</si>
  <si>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</si>
  <si>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</si>
  <si>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</si>
  <si>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</si>
  <si>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</si>
  <si>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</si>
  <si>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</si>
  <si>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</si>
  <si>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</si>
  <si>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</si>
  <si>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</si>
  <si>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</si>
  <si>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</si>
  <si>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</si>
  <si>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</si>
  <si>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</si>
  <si>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</si>
  <si>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</si>
  <si>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</si>
  <si>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</si>
  <si>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</si>
  <si>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</si>
  <si>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</si>
  <si>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</si>
  <si>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</si>
  <si>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</si>
  <si>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</si>
  <si>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</si>
  <si>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</si>
  <si>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</si>
  <si>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</si>
  <si>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</si>
  <si>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</si>
  <si>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</si>
  <si>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</si>
  <si>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</si>
  <si>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</si>
  <si>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</si>
  <si>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</si>
  <si>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</si>
  <si>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</si>
  <si>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</si>
  <si>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</si>
  <si>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</si>
  <si>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</si>
  <si>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</si>
  <si>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</si>
  <si>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</si>
  <si>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</si>
  <si>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</si>
  <si>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</si>
  <si>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</si>
  <si>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</si>
  <si>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</si>
  <si>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</si>
  <si>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</si>
  <si>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</si>
  <si>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</si>
  <si>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</si>
  <si>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</si>
  <si>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</si>
  <si>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</si>
  <si>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</si>
  <si>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</si>
  <si>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</si>
  <si>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</si>
  <si>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</si>
  <si>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</si>
  <si>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</si>
  <si>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</si>
  <si>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</si>
  <si>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</si>
  <si>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</si>
  <si>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</si>
  <si>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</si>
  <si>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</si>
  <si>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</si>
  <si>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</si>
  <si>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</si>
  <si>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</si>
  <si>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</si>
  <si>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</si>
  <si>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</si>
  <si>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</si>
  <si>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</si>
  <si>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</si>
  <si>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</si>
  <si>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</si>
  <si>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</si>
  <si>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</si>
  <si>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</si>
  <si>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</si>
  <si>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</si>
  <si>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</si>
  <si>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</si>
  <si>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</si>
  <si>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</si>
  <si>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</si>
  <si>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</si>
  <si>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</si>
  <si>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</si>
  <si>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</si>
  <si>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</si>
  <si>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</si>
  <si>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</si>
  <si>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</si>
  <si>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</si>
  <si>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</si>
  <si>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</si>
  <si>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</si>
  <si>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</si>
  <si>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</si>
  <si>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</si>
  <si>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</si>
  <si>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</si>
  <si>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</si>
  <si>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</si>
  <si>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</si>
  <si>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</si>
  <si>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</si>
  <si>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</si>
  <si>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</si>
  <si>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</si>
  <si>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</si>
  <si>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</si>
  <si>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</si>
  <si>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</si>
  <si>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</si>
  <si>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</si>
  <si>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</si>
  <si>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</si>
  <si>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</si>
  <si>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</si>
  <si>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</si>
  <si>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</si>
  <si>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</si>
  <si>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</si>
  <si>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</si>
  <si>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</si>
  <si>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</si>
  <si>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</si>
  <si>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</si>
  <si>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</si>
  <si>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</si>
  <si>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</si>
  <si>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</si>
  <si>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</si>
  <si>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</si>
  <si>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</si>
  <si>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</si>
  <si>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</si>
  <si>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</si>
  <si>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</si>
  <si>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</si>
  <si>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</si>
  <si>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</si>
  <si>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</si>
  <si>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</si>
  <si>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</si>
  <si>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</si>
  <si>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</si>
  <si>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</si>
  <si>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</si>
  <si>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</si>
  <si>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</si>
  <si>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</si>
  <si>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</si>
  <si>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</si>
  <si>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</si>
  <si>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</si>
  <si>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</si>
  <si>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</si>
  <si>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</si>
  <si>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</si>
  <si>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</si>
  <si>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</si>
  <si>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</si>
  <si>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</si>
  <si>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</si>
  <si>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</si>
  <si>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</si>
  <si>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</si>
  <si>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</si>
  <si>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</si>
  <si>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</si>
  <si>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</si>
  <si>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</si>
  <si>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</si>
  <si>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</si>
  <si>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</si>
  <si>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</si>
  <si>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</si>
  <si>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</si>
  <si>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</si>
  <si>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</si>
  <si>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</si>
  <si>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</si>
  <si>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</si>
  <si>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</si>
  <si>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</si>
  <si>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</si>
  <si>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</si>
  <si>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</si>
  <si>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</si>
  <si>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</si>
  <si>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</si>
  <si>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</si>
  <si>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</si>
  <si>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</si>
  <si>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</si>
  <si>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</si>
  <si>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</si>
  <si>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</si>
  <si>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</si>
  <si>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</si>
  <si>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</si>
  <si>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</si>
  <si>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</si>
  <si>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</si>
  <si>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</si>
  <si>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</si>
  <si>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</si>
  <si>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</si>
  <si>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</si>
  <si>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</si>
  <si>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</si>
  <si>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</si>
  <si>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</si>
  <si>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</si>
  <si>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</si>
  <si>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</si>
  <si>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</si>
  <si>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</si>
  <si>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</si>
  <si>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</si>
  <si>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</si>
  <si>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</si>
  <si>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</si>
  <si>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</si>
  <si>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</si>
  <si>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</si>
  <si>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</si>
  <si>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</si>
  <si>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</si>
  <si>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</si>
  <si>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</si>
  <si>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</si>
  <si>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</si>
  <si>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</si>
  <si>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</si>
  <si>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</si>
  <si>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</si>
  <si>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</si>
  <si>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</si>
  <si>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</si>
  <si>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</si>
  <si>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</si>
  <si>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</si>
  <si>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</si>
  <si>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</si>
  <si>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</si>
  <si>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</si>
  <si>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</si>
  <si>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</si>
  <si>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</si>
  <si>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</si>
  <si>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</si>
  <si>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</si>
  <si>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</si>
  <si>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</si>
  <si>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</si>
  <si>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</si>
  <si>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</si>
  <si>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</si>
  <si>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</si>
  <si>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</si>
  <si>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</si>
  <si>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</si>
  <si>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</si>
  <si>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</si>
  <si>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</si>
  <si>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</si>
  <si>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</si>
  <si>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</si>
  <si>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</si>
  <si>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</si>
  <si>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</si>
  <si>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</si>
  <si>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</si>
  <si>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</si>
  <si>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</si>
  <si>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</si>
  <si>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</si>
  <si>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</si>
  <si>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</si>
  <si>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</si>
  <si>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</si>
  <si>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</si>
  <si>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</si>
  <si>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</si>
  <si>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</si>
  <si>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</si>
  <si>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</si>
  <si>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</si>
  <si>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</si>
  <si>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</si>
  <si>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</si>
  <si>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</si>
  <si>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</si>
  <si>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</si>
  <si>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</si>
  <si>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</si>
  <si>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</si>
  <si>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</si>
  <si>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</si>
  <si>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</si>
  <si>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</si>
  <si>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</si>
  <si>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</si>
  <si>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</si>
  <si>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</si>
  <si>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</si>
  <si>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</si>
  <si>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</si>
  <si>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</si>
  <si>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</si>
  <si>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</si>
  <si>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</si>
  <si>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</si>
  <si>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</si>
  <si>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</si>
  <si>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</si>
  <si>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</si>
  <si>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</si>
  <si>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</si>
  <si>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</si>
  <si>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</si>
  <si>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</si>
  <si>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</si>
  <si>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</si>
  <si>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</si>
  <si>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</si>
  <si>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</si>
  <si>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</si>
  <si>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</si>
  <si>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</si>
  <si>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</si>
  <si>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</si>
  <si>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</si>
  <si>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</si>
  <si>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</si>
  <si>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</si>
  <si>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</si>
  <si>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</si>
  <si>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</si>
  <si>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</si>
  <si>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</si>
  <si>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</si>
  <si>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</si>
  <si>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</si>
  <si>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</si>
  <si>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</si>
  <si>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</si>
  <si>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</si>
  <si>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</si>
  <si>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</si>
  <si>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</si>
  <si>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</si>
  <si>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</si>
  <si>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</si>
  <si>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</si>
  <si>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</si>
  <si>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</si>
  <si>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</si>
  <si>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</si>
  <si>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</si>
  <si>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</si>
  <si>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</si>
  <si>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</si>
  <si>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</si>
  <si>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</si>
  <si>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</si>
  <si>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</si>
  <si>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</si>
  <si>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</si>
  <si>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</si>
  <si>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</si>
  <si>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</si>
  <si>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</si>
  <si>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</si>
  <si>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</si>
  <si>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</si>
  <si>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</si>
  <si>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</si>
  <si>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</si>
  <si>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</si>
  <si>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</si>
  <si>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</si>
  <si>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</si>
  <si>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</si>
  <si>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</si>
  <si>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</si>
  <si>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</si>
  <si>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</si>
  <si>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</si>
  <si>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</si>
  <si>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</si>
  <si>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</si>
  <si>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</si>
  <si>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</si>
  <si>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</si>
  <si>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</si>
  <si>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</si>
  <si>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</si>
  <si>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</si>
  <si>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</si>
  <si>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</si>
  <si>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</si>
  <si>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</si>
  <si>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</si>
  <si>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</si>
  <si>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</si>
  <si>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</si>
  <si>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</si>
  <si>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</si>
  <si>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</si>
  <si>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</si>
  <si>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</si>
  <si>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</si>
  <si>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</si>
  <si>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</si>
  <si>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</si>
  <si>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</si>
  <si>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</si>
  <si>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</si>
  <si>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</si>
  <si>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</si>
  <si>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</si>
  <si>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</si>
  <si>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</si>
  <si>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</si>
  <si>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</si>
  <si>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</si>
  <si>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</si>
  <si>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</si>
  <si>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</si>
  <si>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</si>
  <si>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</si>
  <si>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</si>
  <si>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</si>
  <si>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</si>
  <si>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</si>
  <si>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</si>
  <si>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</si>
  <si>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</si>
  <si>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</si>
  <si>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</si>
  <si>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</si>
  <si>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</si>
  <si>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</si>
  <si>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</si>
  <si>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</si>
  <si>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</si>
  <si>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</si>
  <si>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</si>
  <si>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</si>
  <si>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</si>
  <si>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</si>
  <si>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</si>
  <si>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</si>
  <si>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</si>
  <si>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</si>
  <si>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</si>
  <si>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</si>
  <si>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</si>
  <si>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</si>
  <si>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</si>
  <si>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</si>
  <si>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</si>
  <si>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</si>
  <si>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</si>
  <si>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</si>
  <si>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</si>
  <si>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</si>
  <si>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</si>
  <si>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</si>
  <si>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</si>
  <si>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</si>
  <si>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</si>
  <si>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</si>
  <si>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</si>
  <si>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</si>
  <si>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</si>
  <si>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</si>
  <si>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</si>
  <si>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</si>
  <si>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</si>
  <si>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</si>
  <si>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</si>
  <si>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</si>
  <si>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</si>
  <si>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</si>
  <si>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</si>
  <si>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</si>
  <si>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</si>
  <si>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</si>
  <si>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</si>
  <si>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</si>
  <si>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</si>
  <si>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</si>
  <si>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</si>
  <si>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</si>
  <si>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</si>
  <si>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</si>
  <si>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</si>
  <si>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</si>
  <si>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</si>
  <si>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</si>
  <si>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</si>
  <si>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</si>
  <si>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</si>
  <si>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</si>
  <si>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</si>
  <si>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</si>
  <si>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</si>
  <si>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</si>
  <si>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</si>
  <si>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</si>
  <si>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</si>
  <si>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</si>
  <si>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</si>
  <si>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</si>
  <si>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</si>
  <si>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</si>
  <si>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</si>
  <si>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</si>
  <si>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</si>
  <si>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</si>
  <si>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</si>
  <si>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</si>
  <si>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</si>
  <si>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</si>
  <si>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</si>
  <si>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</si>
  <si>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</si>
  <si>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</si>
  <si>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</si>
  <si>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</si>
  <si>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</si>
  <si>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</si>
  <si>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</si>
  <si>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</si>
  <si>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</si>
  <si>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</si>
  <si>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</si>
  <si>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</si>
  <si>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</si>
  <si>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</si>
  <si>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</si>
  <si>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</si>
  <si>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</si>
  <si>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</si>
  <si>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</si>
  <si>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</si>
  <si>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</si>
  <si>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</si>
  <si>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</si>
  <si>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</si>
  <si>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</si>
  <si>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</si>
  <si>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</si>
  <si>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</si>
  <si>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</si>
  <si>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</si>
  <si>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</si>
  <si>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</si>
  <si>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</si>
  <si>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</si>
  <si>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</si>
  <si>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</si>
  <si>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</si>
  <si>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</si>
  <si>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</si>
  <si>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</si>
  <si>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</si>
  <si>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</si>
  <si>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</si>
  <si>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</si>
  <si>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</si>
  <si>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</si>
  <si>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</si>
  <si>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</si>
  <si>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</si>
  <si>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</si>
  <si>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</si>
  <si>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</si>
  <si>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</si>
  <si>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</si>
  <si>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</si>
  <si>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</si>
  <si>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</si>
  <si>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</si>
  <si>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</si>
  <si>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</si>
  <si>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</si>
  <si>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</si>
  <si>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</si>
  <si>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</si>
  <si>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</si>
  <si>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</si>
  <si>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</si>
  <si>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</si>
  <si>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</si>
  <si>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</si>
  <si>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</si>
  <si>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</si>
  <si>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</si>
  <si>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</si>
  <si>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</si>
  <si>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</si>
  <si>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</si>
  <si>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</si>
  <si>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</si>
  <si>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</si>
  <si>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</si>
  <si>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</si>
  <si>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</si>
  <si>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</si>
  <si>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</si>
  <si>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</si>
  <si>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</si>
  <si>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</si>
  <si>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1 926 142 501.79  рублей</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</si>
  <si>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</si>
  <si>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</si>
  <si>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</si>
  <si>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</si>
  <si>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</si>
  <si>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</si>
  <si>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</si>
  <si>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</si>
  <si>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</si>
  <si>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</si>
  <si>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</si>
  <si>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</si>
  <si>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</si>
  <si>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</si>
  <si>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</si>
  <si>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</si>
  <si>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</si>
  <si>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</si>
  <si>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</si>
  <si>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</si>
  <si>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</si>
  <si>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</si>
  <si>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Совокупный годовой объем планируемых закупок товаров (работ, услуг) в соответствии с планом закупки составляет  2813006139.12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</si>
  <si>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477554626.72 рублей (53,85 %)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</si>
</sst>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11">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 fontId="1" fillId="4"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17" fontId="0" fillId="2" borderId="7" xfId="0" applyNumberForma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0" fillId="2" borderId="0" xfId="0" applyNumberFormat="1" applyFill="1" applyBorder="1" applyAlignment="1">
      <alignment horizontal="center" vertical="center" wrapText="1"/>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06"/>
  <sheetViews>
    <sheetView topLeftCell="A283" zoomScale="70" zoomScaleNormal="70" zoomScaleSheetLayoutView="77" workbookViewId="0">
      <selection activeCell="F294" sqref="F294"/>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34.42578125" style="4" customWidth="1"/>
    <col min="18" max="18" width="0.140625" style="4" hidden="1" customWidth="1"/>
    <col min="19" max="19" width="22.28515625"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6" t="s">
        <v>624</v>
      </c>
      <c r="B1" s="106"/>
      <c r="C1" s="106"/>
      <c r="D1" s="106"/>
      <c r="E1" s="106"/>
      <c r="F1" s="106"/>
      <c r="G1" s="106"/>
      <c r="H1" s="106"/>
      <c r="I1" s="106"/>
      <c r="J1" s="106"/>
      <c r="K1" s="106"/>
      <c r="L1" s="106"/>
      <c r="M1" s="106"/>
      <c r="N1" s="106"/>
      <c r="O1" s="106"/>
      <c r="P1" s="106"/>
      <c r="Q1" s="106"/>
      <c r="R1" s="106"/>
      <c r="S1" s="106"/>
      <c r="T1" s="106"/>
      <c r="U1" s="106"/>
      <c r="V1" s="106"/>
      <c r="W1" s="106"/>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687</v>
      </c>
      <c r="B11" s="27"/>
      <c r="C11" s="27"/>
      <c r="D11" s="27"/>
      <c r="E11" s="27"/>
      <c r="F11" s="27"/>
      <c r="G11" s="27"/>
      <c r="H11" s="27"/>
      <c r="I11" s="27"/>
      <c r="J11" s="27"/>
      <c r="K11" s="27"/>
      <c r="L11" s="27"/>
      <c r="M11" s="27"/>
      <c r="N11" s="27"/>
      <c r="O11" s="27"/>
    </row>
    <row r="12" spans="1:23" s="30" customFormat="1" ht="37.5" customHeight="1" x14ac:dyDescent="0.2">
      <c r="A12" s="108" t="s">
        <v>662</v>
      </c>
      <c r="B12" s="109"/>
      <c r="C12" s="109"/>
      <c r="D12" s="109"/>
      <c r="E12" s="109"/>
      <c r="F12" s="109"/>
      <c r="G12" s="109"/>
      <c r="H12" s="109"/>
      <c r="I12" s="109"/>
      <c r="J12" s="109"/>
      <c r="K12" s="109"/>
      <c r="L12" s="109"/>
      <c r="M12" s="109"/>
      <c r="N12" s="109"/>
      <c r="O12" s="109"/>
      <c r="P12" s="109"/>
      <c r="Q12" s="109"/>
      <c r="R12" s="109"/>
      <c r="S12" s="109"/>
      <c r="T12" s="109"/>
      <c r="U12" s="109"/>
      <c r="V12" s="109"/>
      <c r="W12" s="109"/>
    </row>
    <row r="13" spans="1:23" ht="12.75" x14ac:dyDescent="0.2">
      <c r="A13" s="29" t="s">
        <v>688</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676</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07" t="s">
        <v>30</v>
      </c>
      <c r="B17" s="107"/>
      <c r="C17" s="107"/>
      <c r="D17" s="107"/>
      <c r="E17" s="107"/>
      <c r="F17" s="107"/>
      <c r="G17" s="107"/>
      <c r="H17" s="107"/>
      <c r="I17" s="107"/>
      <c r="J17" s="107"/>
      <c r="K17" s="107"/>
      <c r="L17" s="107"/>
      <c r="M17" s="107"/>
      <c r="N17" s="107"/>
      <c r="O17" s="107"/>
      <c r="P17" s="107"/>
      <c r="Q17" s="107"/>
      <c r="R17" s="107"/>
      <c r="S17" s="107"/>
      <c r="T17" s="107"/>
      <c r="U17" s="107"/>
      <c r="V17" s="107"/>
      <c r="W17" s="107"/>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678</v>
      </c>
      <c r="D33" s="3" t="s">
        <v>76</v>
      </c>
      <c r="E33" s="3" t="s">
        <v>655</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88" t="s">
        <v>666</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677</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677</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635</v>
      </c>
      <c r="C244" s="2" t="s">
        <v>635</v>
      </c>
      <c r="D244" s="2" t="s">
        <v>630</v>
      </c>
      <c r="E244" s="3" t="s">
        <v>655</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669</v>
      </c>
      <c r="E264" s="3" t="s">
        <v>655</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637</v>
      </c>
      <c r="C265" s="11" t="s">
        <v>671</v>
      </c>
      <c r="D265" s="2" t="s">
        <v>670</v>
      </c>
      <c r="E265" s="3" t="s">
        <v>655</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669</v>
      </c>
      <c r="E266" s="3" t="s">
        <v>655</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669</v>
      </c>
      <c r="E267" s="3" t="s">
        <v>655</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3">
        <v>250</v>
      </c>
      <c r="B272" s="3" t="s">
        <v>234</v>
      </c>
      <c r="C272" s="3" t="s">
        <v>234</v>
      </c>
      <c r="D272" s="2" t="s">
        <v>679</v>
      </c>
      <c r="E272" s="3" t="s">
        <v>655</v>
      </c>
      <c r="F272" s="14">
        <v>3700966.16</v>
      </c>
      <c r="G272" s="3" t="s">
        <v>35</v>
      </c>
      <c r="H272" s="3"/>
      <c r="I272" s="3"/>
      <c r="J272" s="3"/>
      <c r="K272" s="3"/>
      <c r="L272" s="3" t="s">
        <v>32</v>
      </c>
      <c r="M272" s="3">
        <v>876</v>
      </c>
      <c r="N272" s="3" t="s">
        <v>37</v>
      </c>
      <c r="O272" s="3">
        <v>71100000000</v>
      </c>
      <c r="P272" s="2" t="s">
        <v>612</v>
      </c>
      <c r="Q272" s="2" t="s">
        <v>610</v>
      </c>
      <c r="R272" s="3"/>
      <c r="S272" s="3"/>
      <c r="T272" s="19">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 t="s">
        <v>612</v>
      </c>
      <c r="Q273" s="3" t="s">
        <v>60</v>
      </c>
      <c r="R273" s="3" t="s">
        <v>38</v>
      </c>
      <c r="S273" s="3" t="s">
        <v>38</v>
      </c>
      <c r="T273" s="19">
        <v>43252</v>
      </c>
      <c r="U273" s="19">
        <v>43435</v>
      </c>
      <c r="V273" s="3" t="s">
        <v>51</v>
      </c>
      <c r="W273" s="3" t="s">
        <v>38</v>
      </c>
      <c r="X273" s="5"/>
      <c r="Y273" s="5"/>
      <c r="Z273" s="5"/>
    </row>
    <row r="274" spans="1:26" ht="51" customHeight="1" x14ac:dyDescent="0.2">
      <c r="A274" s="3">
        <v>252</v>
      </c>
      <c r="B274" s="89" t="s">
        <v>121</v>
      </c>
      <c r="C274" s="11" t="s">
        <v>121</v>
      </c>
      <c r="D274" s="2" t="s">
        <v>680</v>
      </c>
      <c r="E274" s="3" t="s">
        <v>655</v>
      </c>
      <c r="F274" s="14">
        <v>34860000.020000003</v>
      </c>
      <c r="G274" s="3" t="s">
        <v>35</v>
      </c>
      <c r="H274" s="3"/>
      <c r="I274" s="3"/>
      <c r="J274" s="3"/>
      <c r="K274" s="3"/>
      <c r="L274" s="3" t="s">
        <v>32</v>
      </c>
      <c r="M274" s="3">
        <v>876</v>
      </c>
      <c r="N274" s="3" t="s">
        <v>37</v>
      </c>
      <c r="O274" s="3">
        <v>71100000000</v>
      </c>
      <c r="P274" s="2" t="s">
        <v>612</v>
      </c>
      <c r="Q274" s="2" t="s">
        <v>616</v>
      </c>
      <c r="R274" s="3"/>
      <c r="S274" s="3"/>
      <c r="T274" s="19">
        <v>43252</v>
      </c>
      <c r="U274" s="19">
        <v>43374</v>
      </c>
      <c r="V274" s="2" t="s">
        <v>106</v>
      </c>
      <c r="W274" s="2" t="s">
        <v>610</v>
      </c>
      <c r="X274" s="5"/>
      <c r="Y274" s="5"/>
      <c r="Z274" s="5"/>
    </row>
    <row r="275" spans="1:26" ht="39.75" customHeight="1" x14ac:dyDescent="0.2">
      <c r="A275" s="3">
        <v>253</v>
      </c>
      <c r="B275" s="2" t="s">
        <v>683</v>
      </c>
      <c r="C275" s="2" t="s">
        <v>682</v>
      </c>
      <c r="D275" s="2" t="s">
        <v>681</v>
      </c>
      <c r="E275" s="3" t="s">
        <v>655</v>
      </c>
      <c r="F275" s="14">
        <v>200600</v>
      </c>
      <c r="G275" s="3" t="s">
        <v>35</v>
      </c>
      <c r="H275" s="3"/>
      <c r="I275" s="3"/>
      <c r="J275" s="3"/>
      <c r="K275" s="3"/>
      <c r="L275" s="3" t="s">
        <v>32</v>
      </c>
      <c r="M275" s="3">
        <v>876</v>
      </c>
      <c r="N275" s="3" t="s">
        <v>37</v>
      </c>
      <c r="O275" s="3">
        <v>71100000000</v>
      </c>
      <c r="P275" s="2" t="s">
        <v>612</v>
      </c>
      <c r="Q275" s="2" t="s">
        <v>616</v>
      </c>
      <c r="R275" s="3"/>
      <c r="S275" s="3"/>
      <c r="T275" s="19">
        <v>43252</v>
      </c>
      <c r="U275" s="19">
        <v>43344</v>
      </c>
      <c r="V275" s="2" t="s">
        <v>106</v>
      </c>
      <c r="W275" s="2" t="s">
        <v>610</v>
      </c>
      <c r="X275" s="5"/>
      <c r="Y275" s="5"/>
      <c r="Z275" s="5"/>
    </row>
    <row r="276" spans="1:26" ht="39.75" customHeight="1" x14ac:dyDescent="0.2">
      <c r="A276" s="3">
        <v>254</v>
      </c>
      <c r="B276" s="2" t="s">
        <v>685</v>
      </c>
      <c r="C276" s="2" t="s">
        <v>685</v>
      </c>
      <c r="D276" s="2" t="s">
        <v>684</v>
      </c>
      <c r="E276" s="3" t="s">
        <v>655</v>
      </c>
      <c r="F276" s="14">
        <v>3057830.58</v>
      </c>
      <c r="G276" s="3" t="s">
        <v>35</v>
      </c>
      <c r="H276" s="3"/>
      <c r="I276" s="3"/>
      <c r="J276" s="3"/>
      <c r="K276" s="3"/>
      <c r="L276" s="3" t="s">
        <v>32</v>
      </c>
      <c r="M276" s="3">
        <v>876</v>
      </c>
      <c r="N276" s="3" t="s">
        <v>37</v>
      </c>
      <c r="O276" s="3">
        <v>71100000000</v>
      </c>
      <c r="P276" s="2" t="s">
        <v>612</v>
      </c>
      <c r="Q276" s="2" t="s">
        <v>616</v>
      </c>
      <c r="R276" s="3"/>
      <c r="S276" s="3"/>
      <c r="T276" s="19">
        <v>43252</v>
      </c>
      <c r="U276" s="19">
        <v>44348</v>
      </c>
      <c r="V276" s="3" t="s">
        <v>39</v>
      </c>
      <c r="W276" s="3" t="s">
        <v>38</v>
      </c>
      <c r="X276" s="5"/>
      <c r="Y276" s="5"/>
      <c r="Z276" s="5"/>
    </row>
    <row r="277" spans="1:26" ht="39.75" customHeight="1" x14ac:dyDescent="0.2">
      <c r="A277" s="92">
        <v>255</v>
      </c>
      <c r="B277" s="3" t="s">
        <v>234</v>
      </c>
      <c r="C277" s="3" t="s">
        <v>234</v>
      </c>
      <c r="D277" s="94" t="s">
        <v>686</v>
      </c>
      <c r="E277" s="3" t="s">
        <v>655</v>
      </c>
      <c r="F277" s="93">
        <v>2102030.7599999998</v>
      </c>
      <c r="G277" s="3" t="s">
        <v>35</v>
      </c>
      <c r="H277" s="92"/>
      <c r="I277" s="92"/>
      <c r="J277" s="92"/>
      <c r="K277" s="92"/>
      <c r="L277" s="3" t="s">
        <v>32</v>
      </c>
      <c r="M277" s="3">
        <v>876</v>
      </c>
      <c r="N277" s="3" t="s">
        <v>37</v>
      </c>
      <c r="O277" s="3">
        <v>71100000000</v>
      </c>
      <c r="P277" s="2" t="s">
        <v>612</v>
      </c>
      <c r="Q277" s="94" t="s">
        <v>610</v>
      </c>
      <c r="R277" s="92"/>
      <c r="S277" s="92"/>
      <c r="T277" s="19">
        <v>43252</v>
      </c>
      <c r="U277" s="19">
        <v>43435</v>
      </c>
      <c r="V277" s="3" t="s">
        <v>39</v>
      </c>
      <c r="W277" s="3" t="s">
        <v>38</v>
      </c>
      <c r="X277" s="5"/>
      <c r="Y277" s="5"/>
      <c r="Z277" s="5"/>
    </row>
    <row r="278" spans="1:26" ht="39.75" customHeight="1" x14ac:dyDescent="0.2">
      <c r="A278" s="3">
        <v>256</v>
      </c>
      <c r="B278" s="3" t="s">
        <v>187</v>
      </c>
      <c r="C278" s="3" t="s">
        <v>187</v>
      </c>
      <c r="D278" s="3" t="s">
        <v>360</v>
      </c>
      <c r="E278" s="3" t="s">
        <v>655</v>
      </c>
      <c r="F278" s="13">
        <v>900000</v>
      </c>
      <c r="G278" s="3" t="s">
        <v>35</v>
      </c>
      <c r="H278" s="3" t="s">
        <v>36</v>
      </c>
      <c r="I278" s="3" t="s">
        <v>36</v>
      </c>
      <c r="J278" s="3" t="s">
        <v>36</v>
      </c>
      <c r="K278" s="3" t="s">
        <v>36</v>
      </c>
      <c r="L278" s="3" t="s">
        <v>32</v>
      </c>
      <c r="M278" s="3">
        <v>876</v>
      </c>
      <c r="N278" s="3" t="s">
        <v>37</v>
      </c>
      <c r="O278" s="3">
        <v>71100000000</v>
      </c>
      <c r="P278" s="2" t="s">
        <v>612</v>
      </c>
      <c r="Q278" s="3" t="s">
        <v>38</v>
      </c>
      <c r="R278" s="3" t="s">
        <v>38</v>
      </c>
      <c r="S278" s="3" t="s">
        <v>38</v>
      </c>
      <c r="T278" s="19">
        <v>43252</v>
      </c>
      <c r="U278" s="19">
        <v>43435</v>
      </c>
      <c r="V278" s="3" t="s">
        <v>51</v>
      </c>
      <c r="W278" s="3" t="s">
        <v>60</v>
      </c>
      <c r="X278" s="5"/>
      <c r="Y278" s="5"/>
      <c r="Z278" s="5"/>
    </row>
    <row r="279" spans="1:26" ht="39.75" customHeight="1" x14ac:dyDescent="0.2">
      <c r="A279" s="3">
        <v>257</v>
      </c>
      <c r="B279" s="3" t="s">
        <v>356</v>
      </c>
      <c r="C279" s="3" t="s">
        <v>356</v>
      </c>
      <c r="D279" s="3" t="s">
        <v>689</v>
      </c>
      <c r="E279" s="3" t="s">
        <v>655</v>
      </c>
      <c r="F279" s="13">
        <v>2672652</v>
      </c>
      <c r="G279" s="3" t="s">
        <v>35</v>
      </c>
      <c r="H279" s="3" t="s">
        <v>36</v>
      </c>
      <c r="I279" s="3" t="s">
        <v>36</v>
      </c>
      <c r="J279" s="3" t="s">
        <v>36</v>
      </c>
      <c r="K279" s="3" t="s">
        <v>36</v>
      </c>
      <c r="L279" s="3" t="s">
        <v>32</v>
      </c>
      <c r="M279" s="3">
        <v>876</v>
      </c>
      <c r="N279" s="3" t="s">
        <v>37</v>
      </c>
      <c r="O279" s="3">
        <v>71100000000</v>
      </c>
      <c r="P279" s="2" t="s">
        <v>612</v>
      </c>
      <c r="Q279" s="2" t="s">
        <v>38</v>
      </c>
      <c r="R279" s="3"/>
      <c r="S279" s="3"/>
      <c r="T279" s="19">
        <v>43252</v>
      </c>
      <c r="U279" s="19">
        <v>43282</v>
      </c>
      <c r="V279" s="3" t="s">
        <v>39</v>
      </c>
      <c r="W279" s="3" t="s">
        <v>38</v>
      </c>
      <c r="X279" s="5"/>
      <c r="Y279" s="5"/>
      <c r="Z279" s="5"/>
    </row>
    <row r="280" spans="1:26" ht="39.75" customHeight="1" x14ac:dyDescent="0.2">
      <c r="A280" s="3">
        <v>258</v>
      </c>
      <c r="B280" s="3" t="s">
        <v>356</v>
      </c>
      <c r="C280" s="3" t="s">
        <v>356</v>
      </c>
      <c r="D280" s="3" t="s">
        <v>690</v>
      </c>
      <c r="E280" s="3" t="s">
        <v>655</v>
      </c>
      <c r="F280" s="13">
        <v>7538355.6600000001</v>
      </c>
      <c r="G280" s="3" t="s">
        <v>35</v>
      </c>
      <c r="H280" s="3" t="s">
        <v>36</v>
      </c>
      <c r="I280" s="3" t="s">
        <v>36</v>
      </c>
      <c r="J280" s="3" t="s">
        <v>36</v>
      </c>
      <c r="K280" s="3" t="s">
        <v>36</v>
      </c>
      <c r="L280" s="3" t="s">
        <v>32</v>
      </c>
      <c r="M280" s="3">
        <v>876</v>
      </c>
      <c r="N280" s="3" t="s">
        <v>37</v>
      </c>
      <c r="O280" s="3">
        <v>71100000000</v>
      </c>
      <c r="P280" s="2" t="s">
        <v>612</v>
      </c>
      <c r="Q280" s="2" t="s">
        <v>38</v>
      </c>
      <c r="R280" s="3"/>
      <c r="S280" s="3"/>
      <c r="T280" s="19">
        <v>43252</v>
      </c>
      <c r="U280" s="19">
        <v>43282</v>
      </c>
      <c r="V280" s="3" t="s">
        <v>39</v>
      </c>
      <c r="W280" s="3" t="s">
        <v>38</v>
      </c>
      <c r="X280" s="5"/>
      <c r="Y280" s="5"/>
      <c r="Z280" s="5"/>
    </row>
    <row r="281" spans="1:26" ht="39.75" customHeight="1" x14ac:dyDescent="0.2">
      <c r="A281" s="3">
        <v>259</v>
      </c>
      <c r="B281" s="2" t="s">
        <v>638</v>
      </c>
      <c r="C281" s="2" t="s">
        <v>638</v>
      </c>
      <c r="D281" s="2" t="s">
        <v>691</v>
      </c>
      <c r="E281" s="3" t="s">
        <v>655</v>
      </c>
      <c r="F281" s="13">
        <v>297583.02</v>
      </c>
      <c r="G281" s="3" t="s">
        <v>35</v>
      </c>
      <c r="H281" s="3" t="s">
        <v>36</v>
      </c>
      <c r="I281" s="3" t="s">
        <v>36</v>
      </c>
      <c r="J281" s="3" t="s">
        <v>36</v>
      </c>
      <c r="K281" s="3" t="s">
        <v>36</v>
      </c>
      <c r="L281" s="3" t="s">
        <v>32</v>
      </c>
      <c r="M281" s="3">
        <v>876</v>
      </c>
      <c r="N281" s="3" t="s">
        <v>37</v>
      </c>
      <c r="O281" s="3">
        <v>71100000000</v>
      </c>
      <c r="P281" s="2" t="s">
        <v>612</v>
      </c>
      <c r="Q281" s="2" t="s">
        <v>38</v>
      </c>
      <c r="R281" s="3"/>
      <c r="S281" s="3"/>
      <c r="T281" s="19">
        <v>43282</v>
      </c>
      <c r="U281" s="19">
        <v>43435</v>
      </c>
      <c r="V281" s="3" t="s">
        <v>39</v>
      </c>
      <c r="W281" s="3" t="s">
        <v>38</v>
      </c>
      <c r="X281" s="5"/>
      <c r="Y281" s="5"/>
      <c r="Z281" s="5"/>
    </row>
    <row r="282" spans="1:26" ht="39.75" customHeight="1" x14ac:dyDescent="0.2">
      <c r="A282" s="3">
        <v>260</v>
      </c>
      <c r="B282" s="3" t="s">
        <v>234</v>
      </c>
      <c r="C282" s="3" t="s">
        <v>234</v>
      </c>
      <c r="D282" s="3" t="s">
        <v>692</v>
      </c>
      <c r="E282" s="3" t="s">
        <v>655</v>
      </c>
      <c r="F282" s="13">
        <v>3289745.6</v>
      </c>
      <c r="G282" s="3" t="s">
        <v>35</v>
      </c>
      <c r="H282" s="3" t="s">
        <v>36</v>
      </c>
      <c r="I282" s="3" t="s">
        <v>36</v>
      </c>
      <c r="J282" s="3" t="s">
        <v>36</v>
      </c>
      <c r="K282" s="3" t="s">
        <v>36</v>
      </c>
      <c r="L282" s="3" t="s">
        <v>32</v>
      </c>
      <c r="M282" s="3">
        <v>876</v>
      </c>
      <c r="N282" s="3" t="s">
        <v>37</v>
      </c>
      <c r="O282" s="3">
        <v>71100000000</v>
      </c>
      <c r="P282" s="2" t="s">
        <v>612</v>
      </c>
      <c r="Q282" s="2" t="s">
        <v>60</v>
      </c>
      <c r="R282" s="3"/>
      <c r="S282" s="3"/>
      <c r="T282" s="19">
        <v>43282</v>
      </c>
      <c r="U282" s="19">
        <v>43435</v>
      </c>
      <c r="V282" s="3" t="s">
        <v>39</v>
      </c>
      <c r="W282" s="3" t="s">
        <v>38</v>
      </c>
      <c r="X282" s="5"/>
      <c r="Y282" s="5"/>
      <c r="Z282" s="5"/>
    </row>
    <row r="283" spans="1:26" ht="39.75" customHeight="1" x14ac:dyDescent="0.2">
      <c r="A283" s="3">
        <v>261</v>
      </c>
      <c r="B283" s="3" t="s">
        <v>121</v>
      </c>
      <c r="C283" s="3" t="s">
        <v>121</v>
      </c>
      <c r="D283" s="2" t="s">
        <v>693</v>
      </c>
      <c r="E283" s="3" t="s">
        <v>655</v>
      </c>
      <c r="F283" s="13">
        <v>396460.94</v>
      </c>
      <c r="G283" s="3" t="s">
        <v>35</v>
      </c>
      <c r="H283" s="3" t="s">
        <v>36</v>
      </c>
      <c r="I283" s="3" t="s">
        <v>36</v>
      </c>
      <c r="J283" s="3" t="s">
        <v>36</v>
      </c>
      <c r="K283" s="3" t="s">
        <v>36</v>
      </c>
      <c r="L283" s="3" t="s">
        <v>32</v>
      </c>
      <c r="M283" s="3">
        <v>876</v>
      </c>
      <c r="N283" s="3" t="s">
        <v>37</v>
      </c>
      <c r="O283" s="3">
        <v>71100000000</v>
      </c>
      <c r="P283" s="2" t="s">
        <v>612</v>
      </c>
      <c r="Q283" s="2" t="s">
        <v>38</v>
      </c>
      <c r="R283" s="3"/>
      <c r="S283" s="3"/>
      <c r="T283" s="19">
        <v>43252</v>
      </c>
      <c r="U283" s="19">
        <v>43282</v>
      </c>
      <c r="V283" s="3" t="s">
        <v>39</v>
      </c>
      <c r="W283" s="3" t="s">
        <v>38</v>
      </c>
      <c r="X283" s="5"/>
      <c r="Y283" s="5"/>
      <c r="Z283" s="5"/>
    </row>
    <row r="284" spans="1:26" ht="39.75" customHeight="1" x14ac:dyDescent="0.2">
      <c r="A284" s="3">
        <v>262</v>
      </c>
      <c r="B284" s="3" t="s">
        <v>154</v>
      </c>
      <c r="C284" s="3" t="s">
        <v>154</v>
      </c>
      <c r="D284" s="3" t="s">
        <v>694</v>
      </c>
      <c r="E284" s="3" t="s">
        <v>655</v>
      </c>
      <c r="F284" s="13">
        <v>696202.36</v>
      </c>
      <c r="G284" s="3" t="s">
        <v>35</v>
      </c>
      <c r="H284" s="3" t="s">
        <v>36</v>
      </c>
      <c r="I284" s="3" t="s">
        <v>36</v>
      </c>
      <c r="J284" s="3" t="s">
        <v>36</v>
      </c>
      <c r="K284" s="3" t="s">
        <v>36</v>
      </c>
      <c r="L284" s="3" t="s">
        <v>32</v>
      </c>
      <c r="M284" s="3">
        <v>876</v>
      </c>
      <c r="N284" s="3" t="s">
        <v>37</v>
      </c>
      <c r="O284" s="3">
        <v>71100000000</v>
      </c>
      <c r="P284" s="2" t="s">
        <v>612</v>
      </c>
      <c r="Q284" s="2" t="s">
        <v>38</v>
      </c>
      <c r="R284" s="3"/>
      <c r="S284" s="3"/>
      <c r="T284" s="19">
        <v>43282</v>
      </c>
      <c r="U284" s="19">
        <v>43405</v>
      </c>
      <c r="V284" s="3" t="s">
        <v>39</v>
      </c>
      <c r="W284" s="3" t="s">
        <v>38</v>
      </c>
      <c r="X284" s="5"/>
      <c r="Y284" s="5"/>
      <c r="Z284" s="5"/>
    </row>
    <row r="285" spans="1:26" ht="39.75" customHeight="1" x14ac:dyDescent="0.2">
      <c r="A285" s="3">
        <v>263</v>
      </c>
      <c r="B285" s="3" t="s">
        <v>696</v>
      </c>
      <c r="C285" s="3" t="s">
        <v>696</v>
      </c>
      <c r="D285" s="2" t="s">
        <v>695</v>
      </c>
      <c r="E285" s="3" t="s">
        <v>655</v>
      </c>
      <c r="F285" s="14">
        <v>697484.22</v>
      </c>
      <c r="G285" s="3" t="s">
        <v>35</v>
      </c>
      <c r="H285" s="3" t="s">
        <v>36</v>
      </c>
      <c r="I285" s="3" t="s">
        <v>36</v>
      </c>
      <c r="J285" s="3" t="s">
        <v>36</v>
      </c>
      <c r="K285" s="3" t="s">
        <v>36</v>
      </c>
      <c r="L285" s="3" t="s">
        <v>32</v>
      </c>
      <c r="M285" s="3">
        <v>876</v>
      </c>
      <c r="N285" s="3" t="s">
        <v>37</v>
      </c>
      <c r="O285" s="3">
        <v>71100000000</v>
      </c>
      <c r="P285" s="2" t="s">
        <v>612</v>
      </c>
      <c r="Q285" s="2" t="s">
        <v>38</v>
      </c>
      <c r="R285" s="3"/>
      <c r="S285" s="3"/>
      <c r="T285" s="19">
        <v>43282</v>
      </c>
      <c r="U285" s="19">
        <v>43405</v>
      </c>
      <c r="V285" s="3" t="s">
        <v>51</v>
      </c>
      <c r="W285" s="3" t="s">
        <v>38</v>
      </c>
      <c r="X285" s="5"/>
      <c r="Y285" s="5"/>
      <c r="Z285" s="5"/>
    </row>
    <row r="286" spans="1:26" ht="39.75" customHeight="1" x14ac:dyDescent="0.2">
      <c r="A286" s="92">
        <v>264</v>
      </c>
      <c r="B286" s="89" t="s">
        <v>121</v>
      </c>
      <c r="C286" s="11" t="s">
        <v>121</v>
      </c>
      <c r="D286" s="2" t="s">
        <v>669</v>
      </c>
      <c r="E286" s="3" t="s">
        <v>655</v>
      </c>
      <c r="F286" s="14">
        <f>18446820.26*1.18</f>
        <v>21767247.906800002</v>
      </c>
      <c r="G286" s="3" t="s">
        <v>35</v>
      </c>
      <c r="H286" s="3" t="s">
        <v>36</v>
      </c>
      <c r="I286" s="3" t="s">
        <v>36</v>
      </c>
      <c r="J286" s="3" t="s">
        <v>36</v>
      </c>
      <c r="K286" s="3" t="s">
        <v>36</v>
      </c>
      <c r="L286" s="3" t="s">
        <v>32</v>
      </c>
      <c r="M286" s="44">
        <v>876</v>
      </c>
      <c r="N286" s="3" t="s">
        <v>37</v>
      </c>
      <c r="O286" s="3">
        <v>71100000000</v>
      </c>
      <c r="P286" s="2" t="s">
        <v>612</v>
      </c>
      <c r="Q286" s="2" t="s">
        <v>616</v>
      </c>
      <c r="R286" s="3"/>
      <c r="S286" s="3"/>
      <c r="T286" s="19">
        <v>43282</v>
      </c>
      <c r="U286" s="19">
        <v>43435</v>
      </c>
      <c r="V286" s="2" t="s">
        <v>106</v>
      </c>
      <c r="W286" s="2" t="s">
        <v>610</v>
      </c>
      <c r="X286" s="5"/>
      <c r="Y286" s="5"/>
      <c r="Z286" s="5"/>
    </row>
    <row r="287" spans="1:26" ht="39.75" customHeight="1" x14ac:dyDescent="0.2">
      <c r="A287" s="3">
        <v>265</v>
      </c>
      <c r="B287" s="89" t="s">
        <v>121</v>
      </c>
      <c r="C287" s="11" t="s">
        <v>121</v>
      </c>
      <c r="D287" s="2" t="s">
        <v>697</v>
      </c>
      <c r="E287" s="3" t="s">
        <v>655</v>
      </c>
      <c r="F287" s="14">
        <f>2876272*1.18</f>
        <v>3394000.96</v>
      </c>
      <c r="G287" s="3" t="s">
        <v>35</v>
      </c>
      <c r="H287" s="3" t="s">
        <v>36</v>
      </c>
      <c r="I287" s="3" t="s">
        <v>36</v>
      </c>
      <c r="J287" s="3" t="s">
        <v>36</v>
      </c>
      <c r="K287" s="3" t="s">
        <v>36</v>
      </c>
      <c r="L287" s="3" t="s">
        <v>32</v>
      </c>
      <c r="M287" s="44">
        <v>876</v>
      </c>
      <c r="N287" s="3" t="s">
        <v>37</v>
      </c>
      <c r="O287" s="3">
        <v>71100000000</v>
      </c>
      <c r="P287" s="2" t="s">
        <v>612</v>
      </c>
      <c r="Q287" s="2" t="s">
        <v>616</v>
      </c>
      <c r="R287" s="3"/>
      <c r="S287" s="3"/>
      <c r="T287" s="19">
        <v>43282</v>
      </c>
      <c r="U287" s="19">
        <v>43435</v>
      </c>
      <c r="V287" s="2" t="s">
        <v>106</v>
      </c>
      <c r="W287" s="2" t="s">
        <v>610</v>
      </c>
      <c r="X287" s="5"/>
      <c r="Y287" s="5"/>
      <c r="Z287" s="5"/>
    </row>
    <row r="288" spans="1:26" ht="39.75" customHeight="1" x14ac:dyDescent="0.2">
      <c r="A288" s="92">
        <v>266</v>
      </c>
      <c r="B288" s="89" t="s">
        <v>121</v>
      </c>
      <c r="C288" s="11" t="s">
        <v>121</v>
      </c>
      <c r="D288" s="2" t="s">
        <v>669</v>
      </c>
      <c r="E288" s="3" t="s">
        <v>655</v>
      </c>
      <c r="F288" s="14">
        <f>(2847395+8315614.5+57034+114069+456772)*1.18</f>
        <v>13913243.709999999</v>
      </c>
      <c r="G288" s="3" t="s">
        <v>35</v>
      </c>
      <c r="H288" s="3" t="s">
        <v>36</v>
      </c>
      <c r="I288" s="3" t="s">
        <v>36</v>
      </c>
      <c r="J288" s="3" t="s">
        <v>36</v>
      </c>
      <c r="K288" s="3" t="s">
        <v>36</v>
      </c>
      <c r="L288" s="3" t="s">
        <v>32</v>
      </c>
      <c r="M288" s="44">
        <v>876</v>
      </c>
      <c r="N288" s="3" t="s">
        <v>37</v>
      </c>
      <c r="O288" s="3">
        <v>71100000000</v>
      </c>
      <c r="P288" s="2" t="s">
        <v>612</v>
      </c>
      <c r="Q288" s="2" t="s">
        <v>616</v>
      </c>
      <c r="R288" s="3"/>
      <c r="S288" s="3"/>
      <c r="T288" s="19">
        <v>43282</v>
      </c>
      <c r="U288" s="19">
        <v>43435</v>
      </c>
      <c r="V288" s="2" t="s">
        <v>106</v>
      </c>
      <c r="W288" s="2" t="s">
        <v>610</v>
      </c>
      <c r="X288" s="5"/>
      <c r="Y288" s="5"/>
      <c r="Z288" s="5"/>
    </row>
    <row r="289" spans="1:26" ht="39.75" customHeight="1" x14ac:dyDescent="0.2">
      <c r="A289" s="3">
        <v>267</v>
      </c>
      <c r="B289" s="89" t="s">
        <v>121</v>
      </c>
      <c r="C289" s="11" t="s">
        <v>121</v>
      </c>
      <c r="D289" s="2" t="s">
        <v>669</v>
      </c>
      <c r="E289" s="3" t="s">
        <v>655</v>
      </c>
      <c r="F289" s="14">
        <f>(10610432+9950633)*1.18</f>
        <v>24262056.699999999</v>
      </c>
      <c r="G289" s="3" t="s">
        <v>35</v>
      </c>
      <c r="H289" s="3" t="s">
        <v>36</v>
      </c>
      <c r="I289" s="3" t="s">
        <v>36</v>
      </c>
      <c r="J289" s="3" t="s">
        <v>36</v>
      </c>
      <c r="K289" s="3" t="s">
        <v>36</v>
      </c>
      <c r="L289" s="3" t="s">
        <v>32</v>
      </c>
      <c r="M289" s="44">
        <v>876</v>
      </c>
      <c r="N289" s="3" t="s">
        <v>37</v>
      </c>
      <c r="O289" s="3">
        <v>71100000000</v>
      </c>
      <c r="P289" s="2" t="s">
        <v>612</v>
      </c>
      <c r="Q289" s="2" t="s">
        <v>616</v>
      </c>
      <c r="R289" s="3"/>
      <c r="S289" s="3"/>
      <c r="T289" s="19">
        <v>43282</v>
      </c>
      <c r="U289" s="19">
        <v>43435</v>
      </c>
      <c r="V289" s="2" t="s">
        <v>106</v>
      </c>
      <c r="W289" s="2" t="s">
        <v>610</v>
      </c>
      <c r="X289" s="5"/>
      <c r="Y289" s="5"/>
      <c r="Z289" s="5"/>
    </row>
    <row r="290" spans="1:26" ht="39.75" customHeight="1" x14ac:dyDescent="0.2">
      <c r="A290" s="92">
        <v>268</v>
      </c>
      <c r="B290" s="89" t="s">
        <v>121</v>
      </c>
      <c r="C290" s="11" t="s">
        <v>121</v>
      </c>
      <c r="D290" s="2" t="s">
        <v>669</v>
      </c>
      <c r="E290" s="3" t="s">
        <v>655</v>
      </c>
      <c r="F290" s="14">
        <f>13197667.96*1.18</f>
        <v>15573248.1928</v>
      </c>
      <c r="G290" s="3" t="s">
        <v>35</v>
      </c>
      <c r="H290" s="3" t="s">
        <v>36</v>
      </c>
      <c r="I290" s="3" t="s">
        <v>36</v>
      </c>
      <c r="J290" s="3" t="s">
        <v>36</v>
      </c>
      <c r="K290" s="3" t="s">
        <v>36</v>
      </c>
      <c r="L290" s="3" t="s">
        <v>32</v>
      </c>
      <c r="M290" s="44">
        <v>876</v>
      </c>
      <c r="N290" s="3" t="s">
        <v>37</v>
      </c>
      <c r="O290" s="3">
        <v>71100000000</v>
      </c>
      <c r="P290" s="2" t="s">
        <v>612</v>
      </c>
      <c r="Q290" s="2" t="s">
        <v>616</v>
      </c>
      <c r="R290" s="3"/>
      <c r="S290" s="3"/>
      <c r="T290" s="19">
        <v>43282</v>
      </c>
      <c r="U290" s="19">
        <v>43435</v>
      </c>
      <c r="V290" s="2" t="s">
        <v>106</v>
      </c>
      <c r="W290" s="2" t="s">
        <v>610</v>
      </c>
      <c r="X290" s="5"/>
      <c r="Y290" s="5"/>
      <c r="Z290" s="5"/>
    </row>
    <row r="291" spans="1:26" ht="39.75" customHeight="1" x14ac:dyDescent="0.2">
      <c r="A291" s="3">
        <v>269</v>
      </c>
      <c r="B291" s="89" t="s">
        <v>121</v>
      </c>
      <c r="C291" s="11" t="s">
        <v>121</v>
      </c>
      <c r="D291" s="2" t="s">
        <v>669</v>
      </c>
      <c r="E291" s="3" t="s">
        <v>655</v>
      </c>
      <c r="F291" s="14">
        <f>18600000*1.18</f>
        <v>21948000</v>
      </c>
      <c r="G291" s="3" t="s">
        <v>35</v>
      </c>
      <c r="H291" s="3" t="s">
        <v>36</v>
      </c>
      <c r="I291" s="3" t="s">
        <v>36</v>
      </c>
      <c r="J291" s="3" t="s">
        <v>36</v>
      </c>
      <c r="K291" s="3" t="s">
        <v>36</v>
      </c>
      <c r="L291" s="3" t="s">
        <v>32</v>
      </c>
      <c r="M291" s="44">
        <v>876</v>
      </c>
      <c r="N291" s="3" t="s">
        <v>37</v>
      </c>
      <c r="O291" s="3">
        <v>71100000000</v>
      </c>
      <c r="P291" s="2" t="s">
        <v>612</v>
      </c>
      <c r="Q291" s="2" t="s">
        <v>616</v>
      </c>
      <c r="R291" s="3"/>
      <c r="S291" s="3"/>
      <c r="T291" s="19">
        <v>43282</v>
      </c>
      <c r="U291" s="19">
        <v>43435</v>
      </c>
      <c r="V291" s="2" t="s">
        <v>106</v>
      </c>
      <c r="W291" s="2" t="s">
        <v>610</v>
      </c>
      <c r="X291" s="5"/>
      <c r="Y291" s="5"/>
      <c r="Z291" s="5"/>
    </row>
    <row r="292" spans="1:26" ht="39.75" customHeight="1" x14ac:dyDescent="0.2">
      <c r="A292" s="92">
        <v>270</v>
      </c>
      <c r="B292" s="89" t="s">
        <v>121</v>
      </c>
      <c r="C292" s="11" t="s">
        <v>121</v>
      </c>
      <c r="D292" s="2" t="s">
        <v>669</v>
      </c>
      <c r="E292" s="3" t="s">
        <v>655</v>
      </c>
      <c r="F292" s="14">
        <f>9720244.78*1.18</f>
        <v>11469888.840399999</v>
      </c>
      <c r="G292" s="3" t="s">
        <v>35</v>
      </c>
      <c r="H292" s="3" t="s">
        <v>36</v>
      </c>
      <c r="I292" s="3" t="s">
        <v>36</v>
      </c>
      <c r="J292" s="3" t="s">
        <v>36</v>
      </c>
      <c r="K292" s="3" t="s">
        <v>36</v>
      </c>
      <c r="L292" s="3" t="s">
        <v>32</v>
      </c>
      <c r="M292" s="44">
        <v>876</v>
      </c>
      <c r="N292" s="3" t="s">
        <v>37</v>
      </c>
      <c r="O292" s="3">
        <v>71100000000</v>
      </c>
      <c r="P292" s="2" t="s">
        <v>612</v>
      </c>
      <c r="Q292" s="2" t="s">
        <v>616</v>
      </c>
      <c r="R292" s="3"/>
      <c r="S292" s="3"/>
      <c r="T292" s="19">
        <v>43282</v>
      </c>
      <c r="U292" s="19">
        <v>43435</v>
      </c>
      <c r="V292" s="2" t="s">
        <v>106</v>
      </c>
      <c r="W292" s="2" t="s">
        <v>610</v>
      </c>
      <c r="X292" s="5"/>
      <c r="Y292" s="5"/>
      <c r="Z292" s="5"/>
    </row>
    <row r="293" spans="1:26" ht="39.75" customHeight="1" x14ac:dyDescent="0.2">
      <c r="A293" s="92">
        <v>271</v>
      </c>
      <c r="B293" s="89" t="s">
        <v>121</v>
      </c>
      <c r="C293" s="11" t="s">
        <v>121</v>
      </c>
      <c r="D293" s="2" t="s">
        <v>669</v>
      </c>
      <c r="E293" s="3" t="s">
        <v>655</v>
      </c>
      <c r="F293" s="14">
        <f>7747693.44*1.18</f>
        <v>9142278.2591999993</v>
      </c>
      <c r="G293" s="3" t="s">
        <v>35</v>
      </c>
      <c r="H293" s="3" t="s">
        <v>36</v>
      </c>
      <c r="I293" s="3" t="s">
        <v>36</v>
      </c>
      <c r="J293" s="3" t="s">
        <v>36</v>
      </c>
      <c r="K293" s="3" t="s">
        <v>36</v>
      </c>
      <c r="L293" s="3" t="s">
        <v>32</v>
      </c>
      <c r="M293" s="44">
        <v>876</v>
      </c>
      <c r="N293" s="3" t="s">
        <v>37</v>
      </c>
      <c r="O293" s="3">
        <v>71100000000</v>
      </c>
      <c r="P293" s="2" t="s">
        <v>612</v>
      </c>
      <c r="Q293" s="2" t="s">
        <v>616</v>
      </c>
      <c r="R293" s="3"/>
      <c r="S293" s="3"/>
      <c r="T293" s="19">
        <v>43282</v>
      </c>
      <c r="U293" s="19">
        <v>43435</v>
      </c>
      <c r="V293" s="2" t="s">
        <v>106</v>
      </c>
      <c r="W293" s="2" t="s">
        <v>610</v>
      </c>
      <c r="X293" s="5"/>
      <c r="Y293" s="5"/>
      <c r="Z293" s="5"/>
    </row>
    <row r="294" spans="1:26" ht="39.75" customHeight="1" x14ac:dyDescent="0.2">
      <c r="A294" s="92">
        <v>272</v>
      </c>
      <c r="B294" s="89" t="s">
        <v>121</v>
      </c>
      <c r="C294" s="11" t="s">
        <v>121</v>
      </c>
      <c r="D294" s="2" t="s">
        <v>669</v>
      </c>
      <c r="E294" s="3" t="s">
        <v>655</v>
      </c>
      <c r="F294" s="14">
        <f>4586530.9*1.18</f>
        <v>5412106.4620000003</v>
      </c>
      <c r="G294" s="3" t="s">
        <v>35</v>
      </c>
      <c r="H294" s="3" t="s">
        <v>36</v>
      </c>
      <c r="I294" s="3" t="s">
        <v>36</v>
      </c>
      <c r="J294" s="3" t="s">
        <v>36</v>
      </c>
      <c r="K294" s="3" t="s">
        <v>36</v>
      </c>
      <c r="L294" s="3" t="s">
        <v>32</v>
      </c>
      <c r="M294" s="44">
        <v>876</v>
      </c>
      <c r="N294" s="3" t="s">
        <v>37</v>
      </c>
      <c r="O294" s="3">
        <v>71100000000</v>
      </c>
      <c r="P294" s="2" t="s">
        <v>612</v>
      </c>
      <c r="Q294" s="2" t="s">
        <v>616</v>
      </c>
      <c r="R294" s="3"/>
      <c r="S294" s="3"/>
      <c r="T294" s="19">
        <v>43282</v>
      </c>
      <c r="U294" s="19">
        <v>43435</v>
      </c>
      <c r="V294" s="2" t="s">
        <v>106</v>
      </c>
      <c r="W294" s="2" t="s">
        <v>610</v>
      </c>
      <c r="X294" s="5"/>
      <c r="Y294" s="5"/>
      <c r="Z294" s="5"/>
    </row>
    <row r="295" spans="1:26" ht="39.75" customHeight="1" x14ac:dyDescent="0.2">
      <c r="A295" s="92"/>
      <c r="B295" s="103"/>
      <c r="C295" s="104"/>
      <c r="D295" s="94"/>
      <c r="E295" s="92"/>
      <c r="F295" s="93"/>
      <c r="G295" s="92"/>
      <c r="H295" s="92"/>
      <c r="I295" s="92"/>
      <c r="J295" s="92"/>
      <c r="K295" s="92"/>
      <c r="L295" s="92"/>
      <c r="M295" s="92"/>
      <c r="N295" s="92"/>
      <c r="O295" s="92"/>
      <c r="P295" s="94"/>
      <c r="Q295" s="94"/>
      <c r="R295" s="92"/>
      <c r="S295" s="92"/>
      <c r="T295" s="95"/>
      <c r="U295" s="95"/>
      <c r="V295" s="94"/>
      <c r="W295" s="94"/>
      <c r="X295" s="5"/>
      <c r="Y295" s="5"/>
      <c r="Z295" s="5"/>
    </row>
    <row r="296" spans="1:26" ht="42" customHeight="1" x14ac:dyDescent="0.2">
      <c r="A296" s="110" t="s">
        <v>623</v>
      </c>
      <c r="B296" s="110"/>
      <c r="C296" s="110"/>
      <c r="D296" s="110"/>
      <c r="E296" s="110"/>
      <c r="F296" s="110"/>
      <c r="G296" s="110"/>
      <c r="H296" s="110"/>
      <c r="I296" s="110"/>
      <c r="J296" s="110"/>
      <c r="K296" s="110"/>
      <c r="L296" s="110"/>
      <c r="M296" s="110"/>
      <c r="N296" s="110"/>
      <c r="O296" s="110"/>
      <c r="P296" s="110"/>
      <c r="Q296" s="110"/>
      <c r="R296" s="110"/>
    </row>
    <row r="297" spans="1:26" ht="18" customHeight="1" x14ac:dyDescent="0.2">
      <c r="A297" s="105" t="s">
        <v>620</v>
      </c>
      <c r="B297" s="105"/>
      <c r="C297" s="105"/>
      <c r="D297" s="105"/>
      <c r="E297" s="105"/>
      <c r="F297" s="105"/>
      <c r="G297" s="105"/>
      <c r="H297" s="105"/>
      <c r="I297" s="105"/>
      <c r="J297" s="105"/>
      <c r="K297" s="105"/>
      <c r="L297" s="105"/>
      <c r="M297" s="105"/>
      <c r="N297" s="105"/>
      <c r="O297" s="105"/>
      <c r="P297" s="105"/>
      <c r="Q297" s="105"/>
      <c r="R297" s="105"/>
    </row>
    <row r="298" spans="1:26" ht="18" customHeight="1" x14ac:dyDescent="0.2">
      <c r="A298" s="86"/>
      <c r="B298" s="86"/>
      <c r="C298" s="86"/>
      <c r="D298" s="86"/>
      <c r="E298" s="97"/>
      <c r="F298" s="86"/>
      <c r="G298" s="86"/>
      <c r="H298" s="86"/>
      <c r="I298" s="86"/>
      <c r="J298" s="86"/>
      <c r="K298" s="86"/>
      <c r="L298" s="86"/>
      <c r="M298" s="97"/>
      <c r="N298" s="86"/>
      <c r="O298" s="97"/>
      <c r="P298" s="86"/>
      <c r="Q298" s="86"/>
      <c r="R298" s="86"/>
    </row>
    <row r="299" spans="1:26" ht="18" customHeight="1" x14ac:dyDescent="0.2">
      <c r="A299" s="86"/>
      <c r="B299" s="86"/>
      <c r="C299" s="86"/>
      <c r="D299" s="86"/>
      <c r="E299" s="97"/>
      <c r="F299" s="86"/>
      <c r="G299" s="86"/>
      <c r="H299" s="86"/>
      <c r="I299" s="86"/>
      <c r="J299" s="86"/>
      <c r="K299" s="86"/>
      <c r="L299" s="86"/>
      <c r="M299" s="97"/>
      <c r="N299" s="86"/>
      <c r="O299" s="97"/>
      <c r="P299" s="86"/>
      <c r="Q299" s="86"/>
      <c r="R299" s="86"/>
    </row>
    <row r="300" spans="1:26" ht="33" customHeight="1" x14ac:dyDescent="0.2"/>
    <row r="301" spans="1:26" ht="17.25" customHeight="1" x14ac:dyDescent="0.2">
      <c r="A301" s="27" t="s">
        <v>621</v>
      </c>
    </row>
    <row r="302" spans="1:26" ht="14.25" customHeight="1" x14ac:dyDescent="0.2">
      <c r="A302" s="27" t="s">
        <v>622</v>
      </c>
    </row>
    <row r="304" spans="1:26" ht="15" customHeight="1" x14ac:dyDescent="0.2">
      <c r="F304" s="90"/>
    </row>
    <row r="305" spans="6:6" ht="15" customHeight="1" x14ac:dyDescent="0.2">
      <c r="F305" s="59"/>
    </row>
    <row r="306" spans="6:6" ht="15" customHeight="1" x14ac:dyDescent="0.2">
      <c r="F306" s="59"/>
    </row>
  </sheetData>
  <autoFilter ref="A22:W297"/>
  <mergeCells count="5">
    <mergeCell ref="A297:R297"/>
    <mergeCell ref="A1:W1"/>
    <mergeCell ref="A17:W17"/>
    <mergeCell ref="A12:W12"/>
    <mergeCell ref="A296:R296"/>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A278"/>
  <sheetViews>
    <sheetView tabSelected="1" topLeftCell="A10" zoomScale="85" zoomScaleNormal="85" zoomScaleSheetLayoutView="77" workbookViewId="0">
      <selection activeCell="A19" sqref="A19"/>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25.28515625" style="4" customWidth="1"/>
    <col min="18" max="18" width="25.140625" style="4" hidden="1" customWidth="1"/>
    <col min="19" max="19" width="26"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6" t="s">
        <v>624</v>
      </c>
      <c r="B1" s="106"/>
      <c r="C1" s="106"/>
      <c r="D1" s="106"/>
      <c r="E1" s="106"/>
      <c r="F1" s="106"/>
      <c r="G1" s="106"/>
      <c r="H1" s="106"/>
      <c r="I1" s="106"/>
      <c r="J1" s="106"/>
      <c r="K1" s="106"/>
      <c r="L1" s="106"/>
      <c r="M1" s="106"/>
      <c r="N1" s="106"/>
      <c r="O1" s="106"/>
      <c r="P1" s="106"/>
      <c r="Q1" s="106"/>
      <c r="R1" s="106"/>
      <c r="S1" s="106"/>
      <c r="T1" s="106"/>
      <c r="U1" s="106"/>
      <c r="V1" s="106"/>
      <c r="W1" s="106"/>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698</v>
      </c>
      <c r="B11" s="27"/>
      <c r="C11" s="27"/>
      <c r="D11" s="27"/>
      <c r="E11" s="27"/>
      <c r="F11" s="27"/>
      <c r="G11" s="27"/>
      <c r="H11" s="27"/>
      <c r="I11" s="27"/>
      <c r="J11" s="27"/>
      <c r="K11" s="27"/>
      <c r="L11" s="27"/>
      <c r="M11" s="27"/>
      <c r="N11" s="27"/>
      <c r="O11" s="27"/>
    </row>
    <row r="12" spans="1:23" s="30" customFormat="1" ht="37.5" customHeight="1" x14ac:dyDescent="0.2">
      <c r="A12" s="108" t="s">
        <v>675</v>
      </c>
      <c r="B12" s="109"/>
      <c r="C12" s="109"/>
      <c r="D12" s="109"/>
      <c r="E12" s="109"/>
      <c r="F12" s="109"/>
      <c r="G12" s="109"/>
      <c r="H12" s="109"/>
      <c r="I12" s="109"/>
      <c r="J12" s="109"/>
      <c r="K12" s="109"/>
      <c r="L12" s="109"/>
      <c r="M12" s="109"/>
      <c r="N12" s="109"/>
      <c r="O12" s="109"/>
      <c r="P12" s="109"/>
      <c r="Q12" s="109"/>
      <c r="R12" s="109"/>
      <c r="S12" s="109"/>
      <c r="T12" s="109"/>
      <c r="U12" s="109"/>
      <c r="V12" s="109"/>
      <c r="W12" s="109"/>
    </row>
    <row r="13" spans="1:23" ht="12.75" x14ac:dyDescent="0.2">
      <c r="A13" s="29" t="s">
        <v>699</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676</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7" t="s">
        <v>30</v>
      </c>
      <c r="B17" s="107"/>
      <c r="C17" s="107"/>
      <c r="D17" s="107"/>
      <c r="E17" s="107"/>
      <c r="F17" s="107"/>
      <c r="G17" s="107"/>
      <c r="H17" s="107"/>
      <c r="I17" s="107"/>
      <c r="J17" s="107"/>
      <c r="K17" s="107"/>
      <c r="L17" s="107"/>
      <c r="M17" s="107"/>
      <c r="N17" s="107"/>
      <c r="O17" s="107"/>
      <c r="P17" s="107"/>
      <c r="Q17" s="107"/>
      <c r="R17" s="107"/>
      <c r="S17" s="107"/>
      <c r="T17" s="107"/>
      <c r="U17" s="107"/>
      <c r="V17" s="107"/>
      <c r="W17" s="107"/>
    </row>
    <row r="18" spans="1:26" ht="12.75" x14ac:dyDescent="0.2">
      <c r="A18" s="27"/>
      <c r="B18" s="27"/>
      <c r="C18" s="27"/>
      <c r="D18" s="27"/>
      <c r="E18" s="27"/>
      <c r="F18" s="27"/>
      <c r="G18" s="27"/>
      <c r="H18" s="27"/>
      <c r="I18" s="27"/>
      <c r="J18" s="27"/>
      <c r="K18" s="27"/>
      <c r="L18" s="27"/>
      <c r="M18" s="27"/>
      <c r="N18" s="27"/>
      <c r="O18" s="27"/>
    </row>
    <row r="19" spans="1:26" ht="12.75" x14ac:dyDescent="0.2">
      <c r="A19" s="29" t="s">
        <v>664</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hidden="1"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hidden="1"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hidden="1" customHeight="1" x14ac:dyDescent="0.2">
      <c r="A25" s="3" t="s">
        <v>47</v>
      </c>
      <c r="B25" s="3" t="s">
        <v>48</v>
      </c>
      <c r="C25" s="3" t="s">
        <v>49</v>
      </c>
      <c r="D25" s="3" t="s">
        <v>50</v>
      </c>
      <c r="E25" s="3" t="s">
        <v>655</v>
      </c>
      <c r="F25" s="13">
        <v>181900</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51</v>
      </c>
      <c r="W25" s="3" t="s">
        <v>610</v>
      </c>
      <c r="X25" s="5" t="s">
        <v>40</v>
      </c>
      <c r="Y25" s="5" t="s">
        <v>41</v>
      </c>
      <c r="Z25" s="5" t="s">
        <v>42</v>
      </c>
    </row>
    <row r="26" spans="1:26" ht="49.5" hidden="1"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hidden="1"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hidden="1"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hidden="1"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hidden="1"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hidden="1"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678</v>
      </c>
      <c r="D33" s="3" t="s">
        <v>76</v>
      </c>
      <c r="E33" s="3" t="s">
        <v>655</v>
      </c>
      <c r="F33" s="13">
        <v>645460</v>
      </c>
      <c r="G33" s="3" t="s">
        <v>35</v>
      </c>
      <c r="H33" s="3" t="s">
        <v>36</v>
      </c>
      <c r="I33" s="3" t="s">
        <v>36</v>
      </c>
      <c r="J33" s="3" t="s">
        <v>36</v>
      </c>
      <c r="K33" s="3" t="s">
        <v>36</v>
      </c>
      <c r="L33" s="3" t="s">
        <v>32</v>
      </c>
      <c r="M33" s="3">
        <v>876</v>
      </c>
      <c r="N33" s="3" t="s">
        <v>37</v>
      </c>
      <c r="O33" s="3">
        <v>71100000000</v>
      </c>
      <c r="P33" s="18" t="s">
        <v>612</v>
      </c>
      <c r="Q33" s="3" t="s">
        <v>60</v>
      </c>
      <c r="R33" s="3" t="s">
        <v>38</v>
      </c>
      <c r="S33" s="3" t="s">
        <v>38</v>
      </c>
      <c r="T33" s="19">
        <v>43160</v>
      </c>
      <c r="U33" s="19">
        <v>43435</v>
      </c>
      <c r="V33" s="3" t="s">
        <v>61</v>
      </c>
      <c r="W33" s="3" t="s">
        <v>60</v>
      </c>
      <c r="X33" s="5" t="s">
        <v>40</v>
      </c>
      <c r="Y33" s="5" t="s">
        <v>41</v>
      </c>
      <c r="Z33" s="5" t="s">
        <v>42</v>
      </c>
    </row>
    <row r="34" spans="1:26" ht="49.5" hidden="1"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hidden="1"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hidden="1"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hidden="1"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hidden="1"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hidden="1"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hidden="1"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hidden="1"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hidden="1"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hidden="1"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hidden="1"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hidden="1"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hidden="1"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hidden="1"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hidden="1"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3">
        <v>708000</v>
      </c>
      <c r="G50" s="3" t="s">
        <v>35</v>
      </c>
      <c r="H50" s="10" t="s">
        <v>36</v>
      </c>
      <c r="I50" s="10" t="s">
        <v>36</v>
      </c>
      <c r="J50" s="10" t="s">
        <v>36</v>
      </c>
      <c r="K50" s="10" t="s">
        <v>36</v>
      </c>
      <c r="L50" s="3" t="s">
        <v>32</v>
      </c>
      <c r="M50" s="3">
        <v>876</v>
      </c>
      <c r="N50" s="3" t="s">
        <v>37</v>
      </c>
      <c r="O50" s="3">
        <v>71100000000</v>
      </c>
      <c r="P50" s="2" t="s">
        <v>612</v>
      </c>
      <c r="Q50" s="3" t="s">
        <v>60</v>
      </c>
      <c r="R50" s="10" t="s">
        <v>38</v>
      </c>
      <c r="S50" s="10" t="s">
        <v>38</v>
      </c>
      <c r="T50" s="19">
        <v>43221</v>
      </c>
      <c r="U50" s="19">
        <v>43435</v>
      </c>
      <c r="V50" s="3" t="s">
        <v>61</v>
      </c>
      <c r="W50" s="3" t="s">
        <v>60</v>
      </c>
      <c r="X50" s="5" t="s">
        <v>40</v>
      </c>
      <c r="Y50" s="5" t="s">
        <v>41</v>
      </c>
      <c r="Z50" s="5" t="s">
        <v>42</v>
      </c>
    </row>
    <row r="51" spans="1:26" ht="49.5" hidden="1"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t="s">
        <v>142</v>
      </c>
      <c r="B53" s="3" t="s">
        <v>57</v>
      </c>
      <c r="C53" s="3" t="s">
        <v>58</v>
      </c>
      <c r="D53" s="3" t="s">
        <v>143</v>
      </c>
      <c r="E53" s="3" t="s">
        <v>655</v>
      </c>
      <c r="F53" s="100">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hidden="1"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hidden="1"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hidden="1"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hidden="1"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hidden="1"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hidden="1"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hidden="1"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hidden="1"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hidden="1"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hidden="1"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hidden="1"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hidden="1"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hidden="1"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hidden="1"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hidden="1"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hidden="1" customHeight="1" x14ac:dyDescent="0.2">
      <c r="A76" s="3" t="s">
        <v>197</v>
      </c>
      <c r="B76" s="3" t="s">
        <v>70</v>
      </c>
      <c r="C76" s="3" t="s">
        <v>70</v>
      </c>
      <c r="D76" s="3" t="s">
        <v>198</v>
      </c>
      <c r="E76" s="3" t="s">
        <v>655</v>
      </c>
      <c r="F76" s="13">
        <v>116820</v>
      </c>
      <c r="G76" s="3" t="s">
        <v>35</v>
      </c>
      <c r="H76" s="3" t="s">
        <v>36</v>
      </c>
      <c r="I76" s="3" t="s">
        <v>36</v>
      </c>
      <c r="J76" s="3" t="s">
        <v>36</v>
      </c>
      <c r="K76" s="3" t="s">
        <v>36</v>
      </c>
      <c r="L76" s="3" t="s">
        <v>32</v>
      </c>
      <c r="M76" s="3">
        <v>876</v>
      </c>
      <c r="N76" s="3" t="s">
        <v>37</v>
      </c>
      <c r="O76" s="3">
        <v>71100000000</v>
      </c>
      <c r="P76" s="18" t="s">
        <v>612</v>
      </c>
      <c r="Q76" s="3" t="s">
        <v>38</v>
      </c>
      <c r="R76" s="3" t="s">
        <v>38</v>
      </c>
      <c r="S76" s="3" t="s">
        <v>38</v>
      </c>
      <c r="T76" s="19">
        <v>43252</v>
      </c>
      <c r="U76" s="19">
        <v>43405</v>
      </c>
      <c r="V76" s="3" t="s">
        <v>51</v>
      </c>
      <c r="W76" s="3" t="s">
        <v>610</v>
      </c>
      <c r="X76" s="5" t="s">
        <v>40</v>
      </c>
      <c r="Y76" s="5" t="s">
        <v>41</v>
      </c>
      <c r="Z76" s="5" t="s">
        <v>42</v>
      </c>
    </row>
    <row r="77" spans="1:26" ht="49.5" hidden="1"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hidden="1"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hidden="1"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hidden="1"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hidden="1"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hidden="1"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hidden="1"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hidden="1"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hidden="1"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hidden="1"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hidden="1"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hidden="1"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hidden="1"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hidden="1"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hidden="1"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hidden="1"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hidden="1"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hidden="1"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hidden="1"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hidden="1"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hidden="1"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hidden="1"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hidden="1"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hidden="1"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hidden="1"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hidden="1"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hidden="1"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hidden="1"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hidden="1"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hidden="1"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hidden="1"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hidden="1"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392</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hidden="1"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hidden="1"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hidden="1"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hidden="1"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hidden="1"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hidden="1"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hidden="1"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hidden="1"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hidden="1"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hidden="1"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hidden="1"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hidden="1"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hidden="1"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hidden="1"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hidden="1"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hidden="1"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hidden="1"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hidden="1"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hidden="1"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hidden="1"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hidden="1"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hidden="1"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hidden="1"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hidden="1"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hidden="1"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hidden="1"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hidden="1"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101" t="s">
        <v>391</v>
      </c>
      <c r="C195" s="101" t="s">
        <v>677</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hidden="1"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hidden="1"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hidden="1"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hidden="1"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hidden="1"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hidden="1"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hidden="1"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hidden="1"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hidden="1"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hidden="1"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hidden="1"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hidden="1"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hidden="1"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hidden="1"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hidden="1"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hidden="1"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hidden="1"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hidden="1"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hidden="1"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hidden="1"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hidden="1"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hidden="1"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hidden="1"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hidden="1"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hidden="1"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hidden="1"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hidden="1"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hidden="1"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hidden="1"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hidden="1"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hidden="1"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hidden="1"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hidden="1"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hidden="1"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hidden="1"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hidden="1"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hidden="1" customHeight="1" x14ac:dyDescent="0.2">
      <c r="A244" s="3">
        <v>222</v>
      </c>
      <c r="B244" s="2" t="s">
        <v>635</v>
      </c>
      <c r="C244" s="2" t="s">
        <v>635</v>
      </c>
      <c r="D244" s="2" t="s">
        <v>630</v>
      </c>
      <c r="E244" s="3" t="s">
        <v>655</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hidden="1"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hidden="1"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hidden="1"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hidden="1"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hidden="1"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49.5" hidden="1" customHeight="1" x14ac:dyDescent="0.2">
      <c r="A257" s="92"/>
      <c r="B257" s="92"/>
      <c r="C257" s="92"/>
      <c r="D257" s="92"/>
      <c r="E257" s="92"/>
      <c r="F257" s="93"/>
      <c r="G257" s="92"/>
      <c r="H257" s="92"/>
      <c r="I257" s="92"/>
      <c r="J257" s="92"/>
      <c r="K257" s="92"/>
      <c r="L257" s="92"/>
      <c r="M257" s="92"/>
      <c r="N257" s="92"/>
      <c r="O257" s="92"/>
      <c r="P257" s="94"/>
      <c r="Q257" s="92"/>
      <c r="R257" s="92"/>
      <c r="S257" s="92"/>
      <c r="T257" s="95"/>
      <c r="U257" s="95"/>
      <c r="V257" s="92"/>
      <c r="W257" s="92"/>
      <c r="X257" s="5"/>
      <c r="Y257" s="5"/>
      <c r="Z257" s="5"/>
    </row>
    <row r="258" spans="1:26" ht="42" hidden="1" customHeight="1" x14ac:dyDescent="0.2">
      <c r="A258" s="110" t="s">
        <v>623</v>
      </c>
      <c r="B258" s="110"/>
      <c r="C258" s="110"/>
      <c r="D258" s="110"/>
      <c r="E258" s="110"/>
      <c r="F258" s="110"/>
      <c r="G258" s="110"/>
      <c r="H258" s="110"/>
      <c r="I258" s="110"/>
      <c r="J258" s="110"/>
      <c r="K258" s="110"/>
      <c r="L258" s="110"/>
      <c r="M258" s="110"/>
      <c r="N258" s="110"/>
      <c r="O258" s="110"/>
      <c r="P258" s="110"/>
      <c r="Q258" s="110"/>
      <c r="R258" s="110"/>
    </row>
    <row r="259" spans="1:26" ht="18" hidden="1" customHeight="1" x14ac:dyDescent="0.2">
      <c r="A259" s="105" t="s">
        <v>620</v>
      </c>
      <c r="B259" s="105"/>
      <c r="C259" s="105"/>
      <c r="D259" s="105"/>
      <c r="E259" s="105"/>
      <c r="F259" s="105"/>
      <c r="G259" s="105"/>
      <c r="H259" s="105"/>
      <c r="I259" s="105"/>
      <c r="J259" s="105"/>
      <c r="K259" s="105"/>
      <c r="L259" s="105"/>
      <c r="M259" s="105"/>
      <c r="N259" s="105"/>
      <c r="O259" s="105"/>
      <c r="P259" s="105"/>
      <c r="Q259" s="105"/>
      <c r="R259" s="105"/>
    </row>
    <row r="260" spans="1:26" ht="69.75" customHeight="1" x14ac:dyDescent="0.2">
      <c r="A260" s="3">
        <v>235</v>
      </c>
      <c r="B260" s="3" t="s">
        <v>234</v>
      </c>
      <c r="C260" s="3" t="s">
        <v>234</v>
      </c>
      <c r="D260" s="2" t="s">
        <v>657</v>
      </c>
      <c r="E260" s="3" t="s">
        <v>655</v>
      </c>
      <c r="F260" s="14">
        <v>302096.52</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236</v>
      </c>
      <c r="B261" s="3" t="s">
        <v>234</v>
      </c>
      <c r="C261" s="3" t="s">
        <v>234</v>
      </c>
      <c r="D261" s="2" t="s">
        <v>658</v>
      </c>
      <c r="E261" s="3" t="s">
        <v>655</v>
      </c>
      <c r="F261" s="14">
        <v>1317209.22</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69.75" customHeight="1" x14ac:dyDescent="0.2">
      <c r="A262" s="3">
        <v>237</v>
      </c>
      <c r="B262" s="3" t="s">
        <v>234</v>
      </c>
      <c r="C262" s="3" t="s">
        <v>234</v>
      </c>
      <c r="D262" s="2" t="s">
        <v>659</v>
      </c>
      <c r="E262" s="3" t="s">
        <v>655</v>
      </c>
      <c r="F262" s="14">
        <v>1499657.28</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43244</v>
      </c>
      <c r="U262" s="19">
        <v>43435</v>
      </c>
      <c r="V262" s="3" t="s">
        <v>51</v>
      </c>
      <c r="W262" s="3" t="s">
        <v>38</v>
      </c>
      <c r="X262" s="5"/>
      <c r="Y262" s="5"/>
      <c r="Z262" s="5"/>
    </row>
    <row r="263" spans="1:26" ht="69.75" customHeight="1" x14ac:dyDescent="0.2">
      <c r="A263" s="3">
        <v>238</v>
      </c>
      <c r="B263" s="3" t="s">
        <v>234</v>
      </c>
      <c r="C263" s="3" t="s">
        <v>234</v>
      </c>
      <c r="D263" s="2" t="s">
        <v>660</v>
      </c>
      <c r="E263" s="3" t="s">
        <v>655</v>
      </c>
      <c r="F263" s="14">
        <v>732251.36</v>
      </c>
      <c r="G263" s="3" t="s">
        <v>35</v>
      </c>
      <c r="H263" s="3" t="s">
        <v>36</v>
      </c>
      <c r="I263" s="3" t="s">
        <v>36</v>
      </c>
      <c r="J263" s="3" t="s">
        <v>36</v>
      </c>
      <c r="K263" s="3" t="s">
        <v>36</v>
      </c>
      <c r="L263" s="3" t="s">
        <v>32</v>
      </c>
      <c r="M263" s="44">
        <v>876</v>
      </c>
      <c r="N263" s="3" t="s">
        <v>37</v>
      </c>
      <c r="O263" s="3">
        <v>71100000000</v>
      </c>
      <c r="P263" s="2" t="s">
        <v>612</v>
      </c>
      <c r="Q263" s="3" t="s">
        <v>610</v>
      </c>
      <c r="R263" s="3"/>
      <c r="S263" s="3"/>
      <c r="T263" s="19">
        <v>43244</v>
      </c>
      <c r="U263" s="19">
        <v>43435</v>
      </c>
      <c r="V263" s="3" t="s">
        <v>51</v>
      </c>
      <c r="W263" s="3" t="s">
        <v>38</v>
      </c>
      <c r="X263" s="5"/>
      <c r="Y263" s="5"/>
      <c r="Z263" s="5"/>
    </row>
    <row r="264" spans="1:26" ht="69.75" customHeight="1" x14ac:dyDescent="0.2">
      <c r="A264" s="3">
        <v>239</v>
      </c>
      <c r="B264" s="3" t="s">
        <v>234</v>
      </c>
      <c r="C264" s="3" t="s">
        <v>234</v>
      </c>
      <c r="D264" s="2" t="s">
        <v>661</v>
      </c>
      <c r="E264" s="3" t="s">
        <v>655</v>
      </c>
      <c r="F264" s="14">
        <v>1499657.28</v>
      </c>
      <c r="G264" s="3" t="s">
        <v>35</v>
      </c>
      <c r="H264" s="3" t="s">
        <v>36</v>
      </c>
      <c r="I264" s="3" t="s">
        <v>36</v>
      </c>
      <c r="J264" s="3" t="s">
        <v>36</v>
      </c>
      <c r="K264" s="3" t="s">
        <v>36</v>
      </c>
      <c r="L264" s="3" t="s">
        <v>32</v>
      </c>
      <c r="M264" s="44">
        <v>876</v>
      </c>
      <c r="N264" s="3" t="s">
        <v>37</v>
      </c>
      <c r="O264" s="3">
        <v>71100000000</v>
      </c>
      <c r="P264" s="2" t="s">
        <v>612</v>
      </c>
      <c r="Q264" s="3" t="s">
        <v>610</v>
      </c>
      <c r="R264" s="3"/>
      <c r="S264" s="3"/>
      <c r="T264" s="19">
        <v>43244</v>
      </c>
      <c r="U264" s="19">
        <v>43435</v>
      </c>
      <c r="V264" s="3" t="s">
        <v>51</v>
      </c>
      <c r="W264" s="3" t="s">
        <v>38</v>
      </c>
      <c r="X264" s="5"/>
      <c r="Y264" s="5"/>
      <c r="Z264" s="5"/>
    </row>
    <row r="265" spans="1:26" ht="52.5" customHeight="1" x14ac:dyDescent="0.2">
      <c r="A265" s="3">
        <v>240</v>
      </c>
      <c r="B265" s="3" t="s">
        <v>234</v>
      </c>
      <c r="C265" s="3" t="s">
        <v>234</v>
      </c>
      <c r="D265" s="2" t="s">
        <v>665</v>
      </c>
      <c r="E265" s="3" t="s">
        <v>655</v>
      </c>
      <c r="F265" s="14">
        <v>12020887.74</v>
      </c>
      <c r="G265" s="3" t="s">
        <v>35</v>
      </c>
      <c r="H265" s="97"/>
      <c r="I265" s="97"/>
      <c r="J265" s="97"/>
      <c r="K265" s="97"/>
      <c r="L265" s="3" t="s">
        <v>32</v>
      </c>
      <c r="M265" s="44">
        <v>876</v>
      </c>
      <c r="N265" s="3" t="s">
        <v>37</v>
      </c>
      <c r="O265" s="3">
        <v>71100000000</v>
      </c>
      <c r="P265" s="2" t="s">
        <v>612</v>
      </c>
      <c r="Q265" s="3" t="s">
        <v>610</v>
      </c>
      <c r="R265" s="3"/>
      <c r="S265" s="3"/>
      <c r="T265" s="19">
        <v>43269</v>
      </c>
      <c r="U265" s="19">
        <v>43435</v>
      </c>
      <c r="V265" s="3" t="s">
        <v>51</v>
      </c>
      <c r="W265" s="3" t="s">
        <v>38</v>
      </c>
    </row>
    <row r="266" spans="1:26" ht="52.5" customHeight="1" x14ac:dyDescent="0.2">
      <c r="A266" s="3">
        <v>242</v>
      </c>
      <c r="B266" s="89" t="s">
        <v>121</v>
      </c>
      <c r="C266" s="11" t="s">
        <v>121</v>
      </c>
      <c r="D266" s="2" t="s">
        <v>669</v>
      </c>
      <c r="E266" s="3" t="s">
        <v>655</v>
      </c>
      <c r="F266" s="14">
        <v>8675966.5199999996</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3" t="s">
        <v>106</v>
      </c>
      <c r="W266" s="2" t="s">
        <v>610</v>
      </c>
    </row>
    <row r="267" spans="1:26" ht="18" customHeight="1" x14ac:dyDescent="0.2">
      <c r="A267" s="3">
        <v>247</v>
      </c>
      <c r="B267" s="3" t="s">
        <v>234</v>
      </c>
      <c r="C267" s="3" t="s">
        <v>234</v>
      </c>
      <c r="D267" s="2" t="s">
        <v>673</v>
      </c>
      <c r="E267" s="3" t="s">
        <v>655</v>
      </c>
      <c r="F267" s="14">
        <v>18225469.34</v>
      </c>
      <c r="G267" s="3" t="s">
        <v>35</v>
      </c>
      <c r="H267" s="3" t="s">
        <v>36</v>
      </c>
      <c r="I267" s="3" t="s">
        <v>36</v>
      </c>
      <c r="J267" s="3" t="s">
        <v>36</v>
      </c>
      <c r="K267" s="3" t="s">
        <v>36</v>
      </c>
      <c r="L267" s="3" t="s">
        <v>32</v>
      </c>
      <c r="M267" s="44">
        <v>876</v>
      </c>
      <c r="N267" s="3" t="s">
        <v>37</v>
      </c>
      <c r="O267" s="3">
        <v>71100000000</v>
      </c>
      <c r="P267" s="2" t="s">
        <v>612</v>
      </c>
      <c r="Q267" s="3" t="s">
        <v>610</v>
      </c>
      <c r="R267" s="3" t="s">
        <v>38</v>
      </c>
      <c r="S267" s="3" t="s">
        <v>38</v>
      </c>
      <c r="T267" s="19">
        <v>43252</v>
      </c>
      <c r="U267" s="19">
        <v>43435</v>
      </c>
      <c r="V267" s="3" t="s">
        <v>39</v>
      </c>
      <c r="W267" s="3" t="s">
        <v>38</v>
      </c>
    </row>
    <row r="268" spans="1:26" ht="18" customHeight="1" x14ac:dyDescent="0.2">
      <c r="A268" s="3">
        <v>250</v>
      </c>
      <c r="B268" s="3" t="s">
        <v>234</v>
      </c>
      <c r="C268" s="3" t="s">
        <v>234</v>
      </c>
      <c r="D268" s="2" t="s">
        <v>679</v>
      </c>
      <c r="E268" s="3" t="s">
        <v>655</v>
      </c>
      <c r="F268" s="14">
        <v>3700966.16</v>
      </c>
      <c r="G268" s="3" t="s">
        <v>35</v>
      </c>
      <c r="H268" s="3"/>
      <c r="I268" s="3"/>
      <c r="J268" s="3"/>
      <c r="K268" s="3"/>
      <c r="L268" s="3" t="s">
        <v>32</v>
      </c>
      <c r="M268" s="3">
        <v>876</v>
      </c>
      <c r="N268" s="3" t="s">
        <v>37</v>
      </c>
      <c r="O268" s="3">
        <v>71100000000</v>
      </c>
      <c r="P268" s="2" t="s">
        <v>612</v>
      </c>
      <c r="Q268" s="2" t="s">
        <v>610</v>
      </c>
      <c r="R268" s="3"/>
      <c r="S268" s="3"/>
      <c r="T268" s="19">
        <v>43252</v>
      </c>
      <c r="U268" s="19">
        <v>43374</v>
      </c>
      <c r="V268" s="2" t="s">
        <v>51</v>
      </c>
      <c r="W268" s="2" t="s">
        <v>60</v>
      </c>
    </row>
    <row r="269" spans="1:26" ht="18" customHeight="1" x14ac:dyDescent="0.2">
      <c r="A269" s="3">
        <v>251</v>
      </c>
      <c r="B269" s="3" t="s">
        <v>234</v>
      </c>
      <c r="C269" s="3" t="s">
        <v>234</v>
      </c>
      <c r="D269" s="3" t="s">
        <v>285</v>
      </c>
      <c r="E269" s="3" t="s">
        <v>655</v>
      </c>
      <c r="F269" s="14">
        <v>29183203.039999999</v>
      </c>
      <c r="G269" s="3" t="s">
        <v>35</v>
      </c>
      <c r="H269" s="3" t="s">
        <v>36</v>
      </c>
      <c r="I269" s="3" t="s">
        <v>36</v>
      </c>
      <c r="J269" s="3" t="s">
        <v>36</v>
      </c>
      <c r="K269" s="3" t="s">
        <v>36</v>
      </c>
      <c r="L269" s="3" t="s">
        <v>32</v>
      </c>
      <c r="M269" s="3">
        <v>876</v>
      </c>
      <c r="N269" s="3" t="s">
        <v>37</v>
      </c>
      <c r="O269" s="3">
        <v>71100000000</v>
      </c>
      <c r="P269" s="18" t="s">
        <v>612</v>
      </c>
      <c r="Q269" s="3" t="s">
        <v>60</v>
      </c>
      <c r="R269" s="3" t="s">
        <v>38</v>
      </c>
      <c r="S269" s="3" t="s">
        <v>38</v>
      </c>
      <c r="T269" s="19">
        <v>43252</v>
      </c>
      <c r="U269" s="19">
        <v>43435</v>
      </c>
      <c r="V269" s="3" t="s">
        <v>51</v>
      </c>
      <c r="W269" s="3" t="s">
        <v>38</v>
      </c>
    </row>
    <row r="270" spans="1:26" ht="18" customHeight="1" x14ac:dyDescent="0.2">
      <c r="A270" s="92">
        <v>255</v>
      </c>
      <c r="B270" s="3" t="s">
        <v>234</v>
      </c>
      <c r="C270" s="3" t="s">
        <v>234</v>
      </c>
      <c r="D270" s="94" t="s">
        <v>686</v>
      </c>
      <c r="E270" s="3" t="s">
        <v>655</v>
      </c>
      <c r="F270" s="93">
        <v>2102030.7599999998</v>
      </c>
      <c r="G270" s="3" t="s">
        <v>35</v>
      </c>
      <c r="H270" s="92"/>
      <c r="I270" s="92"/>
      <c r="J270" s="92"/>
      <c r="K270" s="92"/>
      <c r="L270" s="3" t="s">
        <v>32</v>
      </c>
      <c r="M270" s="3">
        <v>876</v>
      </c>
      <c r="N270" s="3" t="s">
        <v>37</v>
      </c>
      <c r="O270" s="3">
        <v>71100000000</v>
      </c>
      <c r="P270" s="2" t="s">
        <v>612</v>
      </c>
      <c r="Q270" s="94" t="s">
        <v>610</v>
      </c>
      <c r="R270" s="92"/>
      <c r="S270" s="92"/>
      <c r="T270" s="19">
        <v>43252</v>
      </c>
      <c r="U270" s="19">
        <v>43435</v>
      </c>
      <c r="V270" s="3" t="s">
        <v>39</v>
      </c>
      <c r="W270" s="3" t="s">
        <v>38</v>
      </c>
    </row>
    <row r="271" spans="1:26" ht="18" customHeight="1" x14ac:dyDescent="0.2">
      <c r="A271" s="97"/>
      <c r="B271" s="97"/>
      <c r="C271" s="97"/>
      <c r="D271" s="97"/>
      <c r="E271" s="97"/>
      <c r="F271" s="97"/>
      <c r="G271" s="97"/>
      <c r="H271" s="97"/>
      <c r="I271" s="97"/>
      <c r="J271" s="97"/>
      <c r="K271" s="97"/>
      <c r="L271" s="97"/>
      <c r="M271" s="97"/>
      <c r="N271" s="97"/>
      <c r="O271" s="97"/>
      <c r="P271" s="97"/>
      <c r="Q271" s="97"/>
      <c r="R271" s="97"/>
    </row>
    <row r="272" spans="1:26" ht="33" customHeight="1" x14ac:dyDescent="0.2"/>
    <row r="273" spans="1:6" ht="17.25" customHeight="1" x14ac:dyDescent="0.2">
      <c r="A273" s="27" t="s">
        <v>621</v>
      </c>
    </row>
    <row r="274" spans="1:6" ht="14.25" customHeight="1" x14ac:dyDescent="0.2">
      <c r="A274" s="27" t="s">
        <v>622</v>
      </c>
    </row>
    <row r="276" spans="1:6" ht="15" customHeight="1" x14ac:dyDescent="0.2">
      <c r="F276" s="90"/>
    </row>
    <row r="277" spans="1:6" ht="15" customHeight="1" x14ac:dyDescent="0.2">
      <c r="F277" s="59"/>
    </row>
    <row r="278" spans="1:6" ht="15" customHeight="1" x14ac:dyDescent="0.2">
      <c r="F278" s="59"/>
    </row>
  </sheetData>
  <autoFilter ref="A22:W259">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8"/>
  <sheetViews>
    <sheetView topLeftCell="B1" zoomScaleNormal="100" workbookViewId="0">
      <selection activeCell="D18" sqref="D18"/>
    </sheetView>
  </sheetViews>
  <sheetFormatPr defaultColWidth="16.28515625" defaultRowHeight="60" customHeight="1" x14ac:dyDescent="0.2"/>
  <cols>
    <col min="1" max="1" width="12.5703125" customWidth="1"/>
    <col min="2" max="2" width="8.140625" customWidth="1"/>
    <col min="3" max="3" width="10.85546875" bestFit="1"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ht="60" customHeight="1" x14ac:dyDescent="0.2">
      <c r="A10" s="92">
        <v>264</v>
      </c>
      <c r="B10" s="89" t="s">
        <v>121</v>
      </c>
      <c r="C10" s="11" t="s">
        <v>121</v>
      </c>
      <c r="D10" s="2" t="s">
        <v>669</v>
      </c>
      <c r="E10" s="3" t="s">
        <v>655</v>
      </c>
      <c r="F10" s="14">
        <f>18446820.26*1.18</f>
        <v>21767247.906800002</v>
      </c>
      <c r="G10" s="3" t="s">
        <v>35</v>
      </c>
      <c r="H10" s="3" t="s">
        <v>32</v>
      </c>
      <c r="I10" s="44">
        <v>876</v>
      </c>
      <c r="J10" s="3" t="s">
        <v>37</v>
      </c>
      <c r="K10" s="3">
        <v>71100000000</v>
      </c>
      <c r="L10" s="2" t="s">
        <v>612</v>
      </c>
      <c r="M10" s="2" t="s">
        <v>616</v>
      </c>
      <c r="N10" s="19">
        <v>43282</v>
      </c>
      <c r="O10" s="19">
        <v>43435</v>
      </c>
      <c r="P10" s="2" t="s">
        <v>106</v>
      </c>
      <c r="Q10" s="2" t="s">
        <v>610</v>
      </c>
      <c r="R10" s="92"/>
      <c r="S10" s="92"/>
      <c r="T10" s="95"/>
      <c r="U10" s="102">
        <v>43435</v>
      </c>
      <c r="V10" s="2" t="s">
        <v>106</v>
      </c>
      <c r="W10" s="2" t="s">
        <v>610</v>
      </c>
    </row>
    <row r="11" spans="1:16375" ht="60" customHeight="1" x14ac:dyDescent="0.2">
      <c r="A11" s="3">
        <v>265</v>
      </c>
      <c r="B11" s="89" t="s">
        <v>121</v>
      </c>
      <c r="C11" s="11" t="s">
        <v>121</v>
      </c>
      <c r="D11" s="2" t="s">
        <v>697</v>
      </c>
      <c r="E11" s="3" t="s">
        <v>655</v>
      </c>
      <c r="F11" s="14">
        <f>2876272*1.18</f>
        <v>3394000.96</v>
      </c>
      <c r="G11" s="3" t="s">
        <v>35</v>
      </c>
      <c r="H11" s="3" t="s">
        <v>32</v>
      </c>
      <c r="I11" s="44">
        <v>876</v>
      </c>
      <c r="J11" s="3" t="s">
        <v>37</v>
      </c>
      <c r="K11" s="3">
        <v>71100000000</v>
      </c>
      <c r="L11" s="2" t="s">
        <v>612</v>
      </c>
      <c r="M11" s="2" t="s">
        <v>616</v>
      </c>
      <c r="N11" s="19">
        <v>43282</v>
      </c>
      <c r="O11" s="19">
        <v>43435</v>
      </c>
      <c r="P11" s="2" t="s">
        <v>106</v>
      </c>
      <c r="Q11" s="2" t="s">
        <v>610</v>
      </c>
      <c r="R11" s="92"/>
      <c r="S11" s="92"/>
      <c r="T11" s="95"/>
      <c r="U11" s="102">
        <v>43435</v>
      </c>
      <c r="V11" s="2" t="s">
        <v>106</v>
      </c>
      <c r="W11" s="2" t="s">
        <v>610</v>
      </c>
    </row>
    <row r="12" spans="1:16375" ht="60" customHeight="1" x14ac:dyDescent="0.2">
      <c r="A12" s="92">
        <v>266</v>
      </c>
      <c r="B12" s="89" t="s">
        <v>121</v>
      </c>
      <c r="C12" s="11" t="s">
        <v>121</v>
      </c>
      <c r="D12" s="2" t="s">
        <v>669</v>
      </c>
      <c r="E12" s="3" t="s">
        <v>655</v>
      </c>
      <c r="F12" s="14">
        <f>(2847395+8315614.5+57034+114069+456772)*1.18</f>
        <v>13913243.709999999</v>
      </c>
      <c r="G12" s="3" t="s">
        <v>35</v>
      </c>
      <c r="H12" s="3" t="s">
        <v>32</v>
      </c>
      <c r="I12" s="44">
        <v>876</v>
      </c>
      <c r="J12" s="3" t="s">
        <v>37</v>
      </c>
      <c r="K12" s="3">
        <v>71100000000</v>
      </c>
      <c r="L12" s="2" t="s">
        <v>612</v>
      </c>
      <c r="M12" s="2" t="s">
        <v>616</v>
      </c>
      <c r="N12" s="19">
        <v>43282</v>
      </c>
      <c r="O12" s="19">
        <v>43435</v>
      </c>
      <c r="P12" s="2" t="s">
        <v>106</v>
      </c>
      <c r="Q12" s="2" t="s">
        <v>610</v>
      </c>
      <c r="R12" s="92"/>
      <c r="S12" s="92"/>
      <c r="T12" s="95"/>
      <c r="U12" s="102">
        <v>43435</v>
      </c>
      <c r="V12" s="2" t="s">
        <v>106</v>
      </c>
      <c r="W12" s="2" t="s">
        <v>610</v>
      </c>
    </row>
    <row r="13" spans="1:16375" ht="60" customHeight="1" x14ac:dyDescent="0.2">
      <c r="A13" s="3">
        <v>267</v>
      </c>
      <c r="B13" s="89" t="s">
        <v>121</v>
      </c>
      <c r="C13" s="11" t="s">
        <v>121</v>
      </c>
      <c r="D13" s="2" t="s">
        <v>669</v>
      </c>
      <c r="E13" s="3" t="s">
        <v>655</v>
      </c>
      <c r="F13" s="14">
        <f>(10610432+9950633)*1.18</f>
        <v>24262056.699999999</v>
      </c>
      <c r="G13" s="3" t="s">
        <v>35</v>
      </c>
      <c r="H13" s="3" t="s">
        <v>32</v>
      </c>
      <c r="I13" s="44">
        <v>876</v>
      </c>
      <c r="J13" s="3" t="s">
        <v>37</v>
      </c>
      <c r="K13" s="3">
        <v>71100000000</v>
      </c>
      <c r="L13" s="2" t="s">
        <v>612</v>
      </c>
      <c r="M13" s="2" t="s">
        <v>616</v>
      </c>
      <c r="N13" s="19">
        <v>43282</v>
      </c>
      <c r="O13" s="19">
        <v>43435</v>
      </c>
      <c r="P13" s="2" t="s">
        <v>106</v>
      </c>
      <c r="Q13" s="2" t="s">
        <v>610</v>
      </c>
      <c r="R13" s="92"/>
      <c r="S13" s="92"/>
      <c r="T13" s="95"/>
      <c r="U13" s="102">
        <v>43435</v>
      </c>
      <c r="V13" s="2" t="s">
        <v>106</v>
      </c>
      <c r="W13" s="2" t="s">
        <v>610</v>
      </c>
    </row>
    <row r="14" spans="1:16375" ht="60" customHeight="1" x14ac:dyDescent="0.2">
      <c r="A14" s="92">
        <v>268</v>
      </c>
      <c r="B14" s="89" t="s">
        <v>121</v>
      </c>
      <c r="C14" s="11" t="s">
        <v>121</v>
      </c>
      <c r="D14" s="2" t="s">
        <v>669</v>
      </c>
      <c r="E14" s="3" t="s">
        <v>655</v>
      </c>
      <c r="F14" s="14">
        <f>13197667.96*1.18</f>
        <v>15573248.1928</v>
      </c>
      <c r="G14" s="3" t="s">
        <v>35</v>
      </c>
      <c r="H14" s="3" t="s">
        <v>32</v>
      </c>
      <c r="I14" s="44">
        <v>876</v>
      </c>
      <c r="J14" s="3" t="s">
        <v>37</v>
      </c>
      <c r="K14" s="3">
        <v>71100000000</v>
      </c>
      <c r="L14" s="2" t="s">
        <v>612</v>
      </c>
      <c r="M14" s="2" t="s">
        <v>616</v>
      </c>
      <c r="N14" s="19">
        <v>43282</v>
      </c>
      <c r="O14" s="19">
        <v>43435</v>
      </c>
      <c r="P14" s="2" t="s">
        <v>106</v>
      </c>
      <c r="Q14" s="2" t="s">
        <v>610</v>
      </c>
      <c r="R14" s="92"/>
      <c r="S14" s="92"/>
      <c r="T14" s="95"/>
      <c r="U14" s="102">
        <v>43435</v>
      </c>
      <c r="V14" s="2" t="s">
        <v>106</v>
      </c>
      <c r="W14" s="2" t="s">
        <v>610</v>
      </c>
    </row>
    <row r="15" spans="1:16375" ht="60" customHeight="1" x14ac:dyDescent="0.2">
      <c r="A15" s="3">
        <v>269</v>
      </c>
      <c r="B15" s="89" t="s">
        <v>121</v>
      </c>
      <c r="C15" s="11" t="s">
        <v>121</v>
      </c>
      <c r="D15" s="2" t="s">
        <v>669</v>
      </c>
      <c r="E15" s="3" t="s">
        <v>655</v>
      </c>
      <c r="F15" s="14">
        <f>18600000*1.18</f>
        <v>21948000</v>
      </c>
      <c r="G15" s="3" t="s">
        <v>35</v>
      </c>
      <c r="H15" s="3" t="s">
        <v>32</v>
      </c>
      <c r="I15" s="44">
        <v>876</v>
      </c>
      <c r="J15" s="3" t="s">
        <v>37</v>
      </c>
      <c r="K15" s="3">
        <v>71100000000</v>
      </c>
      <c r="L15" s="2" t="s">
        <v>612</v>
      </c>
      <c r="M15" s="2" t="s">
        <v>616</v>
      </c>
      <c r="N15" s="19">
        <v>43282</v>
      </c>
      <c r="O15" s="19">
        <v>43435</v>
      </c>
      <c r="P15" s="2" t="s">
        <v>106</v>
      </c>
      <c r="Q15" s="2" t="s">
        <v>610</v>
      </c>
      <c r="R15" s="92"/>
      <c r="S15" s="92"/>
      <c r="T15" s="95"/>
      <c r="U15" s="102">
        <v>43435</v>
      </c>
      <c r="V15" s="2" t="s">
        <v>106</v>
      </c>
      <c r="W15" s="2" t="s">
        <v>610</v>
      </c>
    </row>
    <row r="16" spans="1:16375" ht="60" customHeight="1" x14ac:dyDescent="0.2">
      <c r="A16" s="92">
        <v>270</v>
      </c>
      <c r="B16" s="89" t="s">
        <v>121</v>
      </c>
      <c r="C16" s="11" t="s">
        <v>121</v>
      </c>
      <c r="D16" s="2" t="s">
        <v>669</v>
      </c>
      <c r="E16" s="3" t="s">
        <v>655</v>
      </c>
      <c r="F16" s="14">
        <f>9720244.78*1.18</f>
        <v>11469888.840399999</v>
      </c>
      <c r="G16" s="3" t="s">
        <v>35</v>
      </c>
      <c r="H16" s="3" t="s">
        <v>32</v>
      </c>
      <c r="I16" s="44">
        <v>876</v>
      </c>
      <c r="J16" s="3" t="s">
        <v>37</v>
      </c>
      <c r="K16" s="3">
        <v>71100000000</v>
      </c>
      <c r="L16" s="2" t="s">
        <v>612</v>
      </c>
      <c r="M16" s="2" t="s">
        <v>616</v>
      </c>
      <c r="N16" s="19">
        <v>43282</v>
      </c>
      <c r="O16" s="19">
        <v>43435</v>
      </c>
      <c r="P16" s="2" t="s">
        <v>106</v>
      </c>
      <c r="Q16" s="2" t="s">
        <v>610</v>
      </c>
      <c r="R16" s="92"/>
      <c r="S16" s="92"/>
      <c r="T16" s="95"/>
      <c r="U16" s="102">
        <v>43435</v>
      </c>
      <c r="V16" s="2" t="s">
        <v>106</v>
      </c>
      <c r="W16" s="2" t="s">
        <v>610</v>
      </c>
    </row>
    <row r="17" spans="1:17" ht="60" customHeight="1" x14ac:dyDescent="0.2">
      <c r="A17" s="3">
        <v>271</v>
      </c>
      <c r="B17" s="89" t="s">
        <v>121</v>
      </c>
      <c r="C17" s="11" t="s">
        <v>121</v>
      </c>
      <c r="D17" s="2" t="s">
        <v>669</v>
      </c>
      <c r="E17" s="3" t="s">
        <v>655</v>
      </c>
      <c r="F17" s="14">
        <f>7747693.44*1.18</f>
        <v>9142278.2591999993</v>
      </c>
      <c r="G17" s="3" t="s">
        <v>35</v>
      </c>
      <c r="H17" s="3" t="s">
        <v>32</v>
      </c>
      <c r="I17" s="44">
        <v>876</v>
      </c>
      <c r="J17" s="3" t="s">
        <v>37</v>
      </c>
      <c r="K17" s="3">
        <v>71100000000</v>
      </c>
      <c r="L17" s="2" t="s">
        <v>612</v>
      </c>
      <c r="M17" s="2" t="s">
        <v>616</v>
      </c>
      <c r="N17" s="19">
        <v>43282</v>
      </c>
      <c r="O17" s="19">
        <v>43435</v>
      </c>
      <c r="P17" s="2" t="s">
        <v>106</v>
      </c>
      <c r="Q17" s="2" t="s">
        <v>610</v>
      </c>
    </row>
    <row r="18" spans="1:17" ht="60" customHeight="1" x14ac:dyDescent="0.2">
      <c r="A18" s="92">
        <v>272</v>
      </c>
      <c r="B18" s="89" t="s">
        <v>121</v>
      </c>
      <c r="C18" s="11" t="s">
        <v>121</v>
      </c>
      <c r="D18" s="2" t="s">
        <v>669</v>
      </c>
      <c r="E18" s="3" t="s">
        <v>655</v>
      </c>
      <c r="F18" s="14">
        <f>4586530.9*1.18</f>
        <v>5412106.4620000003</v>
      </c>
      <c r="G18" s="3" t="s">
        <v>35</v>
      </c>
      <c r="H18" s="3" t="s">
        <v>32</v>
      </c>
      <c r="I18" s="44">
        <v>876</v>
      </c>
      <c r="J18" s="3" t="s">
        <v>37</v>
      </c>
      <c r="K18" s="3">
        <v>71100000000</v>
      </c>
      <c r="L18" s="2" t="s">
        <v>612</v>
      </c>
      <c r="M18" s="2" t="s">
        <v>616</v>
      </c>
      <c r="N18" s="19">
        <v>43282</v>
      </c>
      <c r="O18" s="19">
        <v>43435</v>
      </c>
      <c r="P18" s="2" t="s">
        <v>106</v>
      </c>
      <c r="Q18" s="2" t="s">
        <v>610</v>
      </c>
    </row>
  </sheetData>
  <autoFilter ref="D1:D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Позиции плана закупки 2018 СМП</vt:lpstr>
      <vt:lpstr>изм. 22_09.07.2018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Арам Ю. Мкрдумян</cp:lastModifiedBy>
  <cp:lastPrinted>2018-05-24T03:59:22Z</cp:lastPrinted>
  <dcterms:created xsi:type="dcterms:W3CDTF">2018-01-12T06:35:34Z</dcterms:created>
  <dcterms:modified xsi:type="dcterms:W3CDTF">2018-07-09T04:48:34Z</dcterms:modified>
</cp:coreProperties>
</file>